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108" yWindow="-108" windowWidth="23256" windowHeight="12600" tabRatio="325"/>
  </bookViews>
  <sheets>
    <sheet name="Лист1" sheetId="28" r:id="rId1"/>
  </sheets>
  <definedNames>
    <definedName name="_xlnm.Print_Area" localSheetId="0">Лист1!$A$1:$M$76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K45" i="28"/>
  <c r="F45"/>
  <c r="F57" s="1"/>
  <c r="F66" s="1"/>
  <c r="M45"/>
  <c r="L45"/>
  <c r="H45"/>
  <c r="H57" s="1"/>
  <c r="H66" s="1"/>
  <c r="G45"/>
  <c r="G57" s="1"/>
  <c r="G66" s="1"/>
  <c r="H22"/>
  <c r="H33" s="1"/>
  <c r="G22"/>
  <c r="G33" s="1"/>
  <c r="F22"/>
  <c r="F33" s="1"/>
  <c r="H18"/>
  <c r="G18"/>
  <c r="F18"/>
  <c r="H13"/>
  <c r="G13"/>
  <c r="F13"/>
  <c r="G34" l="1"/>
  <c r="G75" s="1"/>
  <c r="F34"/>
  <c r="F75" s="1"/>
  <c r="H34"/>
  <c r="H75" s="1"/>
</calcChain>
</file>

<file path=xl/sharedStrings.xml><?xml version="1.0" encoding="utf-8"?>
<sst xmlns="http://schemas.openxmlformats.org/spreadsheetml/2006/main" count="452" uniqueCount="210">
  <si>
    <t>Наименование мероприятия</t>
  </si>
  <si>
    <t>Механизм реализации</t>
  </si>
  <si>
    <t>Целевой показатель</t>
  </si>
  <si>
    <t>Единица измерения</t>
  </si>
  <si>
    <t>%</t>
  </si>
  <si>
    <t>да/нет</t>
  </si>
  <si>
    <t>да</t>
  </si>
  <si>
    <t>1.1.</t>
  </si>
  <si>
    <t>1.5.</t>
  </si>
  <si>
    <t>№ п/п</t>
  </si>
  <si>
    <t>2.1.</t>
  </si>
  <si>
    <t>2.2.</t>
  </si>
  <si>
    <t>3.</t>
  </si>
  <si>
    <t>Х</t>
  </si>
  <si>
    <t>2.3.</t>
  </si>
  <si>
    <t xml:space="preserve">1. </t>
  </si>
  <si>
    <t>Ответственный исполнитель</t>
  </si>
  <si>
    <t>1.1.2</t>
  </si>
  <si>
    <t>% к уровню предыдущего года</t>
  </si>
  <si>
    <t>единиц</t>
  </si>
  <si>
    <t>1.5.1</t>
  </si>
  <si>
    <t>1.5.2</t>
  </si>
  <si>
    <t xml:space="preserve">Повышение роли имущественных налогов                 </t>
  </si>
  <si>
    <t xml:space="preserve">Срок реализации                      </t>
  </si>
  <si>
    <t>подготовка предложений по снижению (отсутствию) задолженности</t>
  </si>
  <si>
    <t xml:space="preserve">снижение (отсутствие) просроченной дебиторской задолженности по сравнению с уровнем предыдущего года </t>
  </si>
  <si>
    <t>1.5.3</t>
  </si>
  <si>
    <t>количество размещений и обновлений в год</t>
  </si>
  <si>
    <t>прирост просроченной дебиторской задолженности</t>
  </si>
  <si>
    <t xml:space="preserve">тыс. руб. </t>
  </si>
  <si>
    <t xml:space="preserve">анализ (обеспечение контроля) за осуществлением государственных полномочий Республики Карелия, обеспечения государственных гарантий реализации прав на получение общедоступного и бесплатного образования </t>
  </si>
  <si>
    <t>2</t>
  </si>
  <si>
    <t>2.1.1.</t>
  </si>
  <si>
    <t>2.2.1.</t>
  </si>
  <si>
    <t>2.2.2.</t>
  </si>
  <si>
    <t>2.2.3.</t>
  </si>
  <si>
    <t>2.3.1.</t>
  </si>
  <si>
    <t>2.3.2.</t>
  </si>
  <si>
    <t>2.3.3.</t>
  </si>
  <si>
    <t>2.3.4.</t>
  </si>
  <si>
    <t>Оптимизация расходов в сфере муниципального управления</t>
  </si>
  <si>
    <t>Оптимизация расходов на обеспечение деятельности органов местного самоуправления</t>
  </si>
  <si>
    <t>шт.ед.</t>
  </si>
  <si>
    <t>Неустановление новых расходных обязательств, не связанных с решением вопросов, отнесенных Конституцией Российской Федерации и федеральными законами к полномочиям органов местного самоуправления</t>
  </si>
  <si>
    <t>Повышение эффективности деятельности бюджетной сети</t>
  </si>
  <si>
    <t>Развитие системы предоставления муниципальных услуг, выполнения работ и функций</t>
  </si>
  <si>
    <t>ед.</t>
  </si>
  <si>
    <t>сокращение штатной численности</t>
  </si>
  <si>
    <t>Повышение эффективности расходов на оплату труда работников муниципальных учреждений</t>
  </si>
  <si>
    <t>степень достижения целевых показателей заработной платы отдельных категорий работников, установленных нормативными правовыми актами Республики Карелия</t>
  </si>
  <si>
    <t xml:space="preserve">Повышение эффективности расходов  </t>
  </si>
  <si>
    <t>Проведение оценки эффективности мер муниципальной поддержки малого и среднего предпринимательства</t>
  </si>
  <si>
    <t>Проведение оценки эффективности реализации муниципальных программ по итогам года</t>
  </si>
  <si>
    <t xml:space="preserve"> - </t>
  </si>
  <si>
    <t>Минимизация объемов авансирования оказываемых услуг, выполняемых работ, поставляемых товаров в рамках заключаемых муниципальных контрактов (договоров)</t>
  </si>
  <si>
    <t>Меры по сокращению муниципального долга</t>
  </si>
  <si>
    <t>Повышение долговой устойчивости посредством внедрения практики привлечения среднесрочных и долгосрочных заимствований</t>
  </si>
  <si>
    <t>3.2</t>
  </si>
  <si>
    <t>3.2.1</t>
  </si>
  <si>
    <t>3.1</t>
  </si>
  <si>
    <t>3.1.1.</t>
  </si>
  <si>
    <t>проведение ответственной бюджетной политики в части принятия расходных обязательств</t>
  </si>
  <si>
    <t>мониторинг темпов роста расходов на оплату труда работников муниципальных учреждений, включая непревышение целевых показателей заработной платы отдельных категорий работников, установленных нормативными правовыми актами Республики Карелия</t>
  </si>
  <si>
    <t>оценка экономической эффективности мер муниципальной поддержки малого и среднего предпринимательства, подготовка предложений о совершенствовании механизмов субсидирования</t>
  </si>
  <si>
    <t>наличие планов мероприятий по экономии всех видов коммунальных ресурсов с назначением ответственных за реализацию данных планов</t>
  </si>
  <si>
    <t>проработка с кредитными организациями вопроса о заимствованиях со сроком пользования не менее 24 месяцев</t>
  </si>
  <si>
    <t>снижение темпов наращивания объема муниципального долга</t>
  </si>
  <si>
    <t>охват действующих муниципальных программ оценкой эффективности</t>
  </si>
  <si>
    <t>отношение годовой суммы платежей по обслуживанию и погашению муниципального долга к общему объему налоговых, неналоговых доходов местного бюджета и дотаций из бюджетов бюджетной системы РФ без учета платежей, направленных на досрочное погашение долговых обязательств, в т.ч. рефинансированных в очередном финансовом году</t>
  </si>
  <si>
    <t>отношение объема муниципального долга к объему налоговых и неналоговых доходов</t>
  </si>
  <si>
    <t>не менее 0,7</t>
  </si>
  <si>
    <t>коэффициент эффективности реализации программы</t>
  </si>
  <si>
    <t>соответствие целевых показателей предоставления субсидий целям и задачам программы с учетом необходимости достижения значимых конечных результатов софинансируемых мероприятий</t>
  </si>
  <si>
    <t>непревышение установленных лимитов численности, уровня оплаты труда и фондов оплаты труда (за счет всех источников финансового обеспечения) АУП</t>
  </si>
  <si>
    <t xml:space="preserve">отсутствие штрафных санкций за  принятие бюджетных обязательств в размерах, превышающих утвержденные лимиты бюджетных обязательств
</t>
  </si>
  <si>
    <t>процент охвата проведения претензионной работы по просроченной задолженности после срока уплаты</t>
  </si>
  <si>
    <t>отсутствие просроченной кредиторской задолженности по муниципальным  бюджетным и автономным учреждениям</t>
  </si>
  <si>
    <t>отсутствие просроченной кредиторской задолженности</t>
  </si>
  <si>
    <t>не менее 85</t>
  </si>
  <si>
    <t>Эффективное использование муниципального имущества</t>
  </si>
  <si>
    <t>1.3.</t>
  </si>
  <si>
    <t>отдел бюджета</t>
  </si>
  <si>
    <t>1.3.3.</t>
  </si>
  <si>
    <t>1.3.4.</t>
  </si>
  <si>
    <t xml:space="preserve">количество реализованных объектов </t>
  </si>
  <si>
    <t>% к сумме поступлений предыдущего года</t>
  </si>
  <si>
    <t>отдел контрактной службы</t>
  </si>
  <si>
    <t>Бюджетный эффект от реализации мероприятий по оптимизации расходов в сфере муниципального управления (2.1.)</t>
  </si>
  <si>
    <t>разработка НПА, внесение изменений в правовой акт об утверждении оценки</t>
  </si>
  <si>
    <t>совершенствование комплексной оценки эффективности деятельности муниципальных учреждений (далее - оценка).</t>
  </si>
  <si>
    <t>структурные подразделения администрации, руководители муниципальных учреждений</t>
  </si>
  <si>
    <t>2.2.4.</t>
  </si>
  <si>
    <t xml:space="preserve">Изменение режима функционирования дошкольных образовательных организаций в периоды снижения посещаемости детей </t>
  </si>
  <si>
    <t>тыс.руб.</t>
  </si>
  <si>
    <t>руководители муниципальных учреждений образования и культуры</t>
  </si>
  <si>
    <t>Бюджетный эффект от реализации мер по повышению эффективности расходов (2.3.)</t>
  </si>
  <si>
    <t>не более 15</t>
  </si>
  <si>
    <t>доля среднесрочных и долгосрочных заимствований в объеме муниципального долга</t>
  </si>
  <si>
    <t>».</t>
  </si>
  <si>
    <t>Значение целевого показателя</t>
  </si>
  <si>
    <r>
      <rPr>
        <sz val="12"/>
        <color theme="0"/>
        <rFont val="Times New Roman"/>
        <family val="1"/>
        <charset val="204"/>
      </rPr>
      <t>.</t>
    </r>
    <r>
      <rPr>
        <sz val="12"/>
        <rFont val="Times New Roman"/>
        <family val="1"/>
        <charset val="204"/>
      </rPr>
      <t>- по налоговым доходам</t>
    </r>
  </si>
  <si>
    <r>
      <rPr>
        <sz val="12"/>
        <color theme="0"/>
        <rFont val="Times New Roman"/>
        <family val="1"/>
        <charset val="204"/>
      </rPr>
      <t>.</t>
    </r>
    <r>
      <rPr>
        <sz val="12"/>
        <rFont val="Times New Roman"/>
        <family val="1"/>
        <charset val="204"/>
      </rPr>
      <t>- по неналоговым доходам</t>
    </r>
  </si>
  <si>
    <t xml:space="preserve">удельный вес задолженности, в отношении которой проведены мероприятия инвентаризации, к нереальной к взысканию задолженности </t>
  </si>
  <si>
    <t xml:space="preserve">Мероприятия в сфере экономического развития Беломорского муниципального округа Республики Карелия </t>
  </si>
  <si>
    <t>Мероприятия в сфере повышения эффективности администрирования доходов бюджета Беломорского муниципального округа РК</t>
  </si>
  <si>
    <t>Отдел бюджета финансово-экономического управления администрации Беломорского муниципального округа (далее - отдел бюджета)</t>
  </si>
  <si>
    <t>ежемесячно</t>
  </si>
  <si>
    <t>ежегодно</t>
  </si>
  <si>
    <t xml:space="preserve">реализация муниципального имущества в рамках Программы (прогнозного плана) приватизации муниципального имущества Беломорского муниципального округа РК на очередной финансовый год и на плановый период </t>
  </si>
  <si>
    <t>главные администраторы доходов бюджета Беломорского муниципального округа РК, отдел бюджета</t>
  </si>
  <si>
    <t>Бюджетный эффект от реализации мероприятий в сфере повышения эффективности администрирования доходов бюджета Беломорского муниципального округа РК  (п. 1.3.)</t>
  </si>
  <si>
    <t>Анализ состояния просроченной дебиторской и просроченной кредиторской задолженности бюджета Беломорского муниципального округа РК</t>
  </si>
  <si>
    <t>Мероприятия, направленные на сокращение просроченной дебиторской задолженности бюджета Беломорского муниципального округа РК</t>
  </si>
  <si>
    <t>принятие мер, обеспечивающих снижение просроченной дебиторской задолженности, в отношении муниципальных учреждений при организации исполнения бюджета Беломорского муниципального округа РК</t>
  </si>
  <si>
    <r>
      <t>взаимодействие с налогоплательщиками</t>
    </r>
    <r>
      <rPr>
        <b/>
        <sz val="12"/>
        <rFont val="Times New Roman"/>
        <family val="1"/>
        <charset val="204"/>
      </rPr>
      <t xml:space="preserve">, </t>
    </r>
    <r>
      <rPr>
        <sz val="12"/>
        <rFont val="Times New Roman"/>
        <family val="1"/>
        <charset val="204"/>
      </rPr>
      <t>допустившими несвоевременную уплату обязательных платежей в бюджет Беломорского муниципального округа РК, взаимодействие с организациями  по вопросу сокращения задолженности, в том числе</t>
    </r>
  </si>
  <si>
    <t>Мероприятия, направленные на предупреждение образования просроченной дебиторской и просроченной кредиторской задолженности бюджета Беломорского муниципального округа РК</t>
  </si>
  <si>
    <t>контроль за сроками уплаты доходов, администрируемых администрацией Беломорского муниципального округа РК; принятие решения об осуществлении отдельных закупок, товаров, работ и услуг путем заключения договоров (муниципальных контрактов) без включения в них условия об авансовом платеже</t>
  </si>
  <si>
    <t>ежедневно</t>
  </si>
  <si>
    <t>контроль за заключением муниципальными казенными учреждениями Беломорского муниципального округа РК муниципальных договоров (контрактов) в пределах доведенных лимитов бюджетных обязательств</t>
  </si>
  <si>
    <t>контроль за выполнением сметы казенными учреждениями Беломорского муниципального округа РК</t>
  </si>
  <si>
    <t>контроль за выполнением планов финансово-хозяйственной деятельности муниципальными бюджетными и автономными учреждениями Беломорского муниципального округа РК</t>
  </si>
  <si>
    <t>Итого бюджетный эффект от реализации мероприятий, направленных на достижение бюджетного эффекта от деятельности по увеличению доходов бюджета Беломорского муниципального округа РК</t>
  </si>
  <si>
    <t>Меры по оптимизации расходов бюджета Беломорского муниципального округа РК</t>
  </si>
  <si>
    <t>управление делами</t>
  </si>
  <si>
    <t>анализ штатных расписаний муниципальных учреждений Беломорского муниципального округа РК, уменьшение расходов на оплату труда путем сокращения ставок, внутреннего совмещения, в том числе:</t>
  </si>
  <si>
    <t xml:space="preserve">в период с июля по август </t>
  </si>
  <si>
    <t>оценка эффективности расходов на реализацию муниципальной программы "Развитие и поддержка субъектов малого и среднего предпринимательства на территории Беломорского муниципального округа РК" за отчетный год</t>
  </si>
  <si>
    <t>подготовка модельного перечня муниципальных программ в целях обеспечения повышения качества планирования бюджетных ассигнований бюджета Беломорского муниципального округа РК на очередной финансовый год и на плановый период исходя из целей и задач муниципальных программ</t>
  </si>
  <si>
    <t>использование методики и критериев оценки эффективности реализации муниципальных программ Беломорского муниципального округа РК, установленных Порядком разработки, реализации и оценки эффективности муниципальных программ</t>
  </si>
  <si>
    <t>направление неплательщикам претензий, подготовка исковых заявлений, взыскание задолженности в судебном порядке, взаимодействие со службой судебных приставов, рассмотрение организаций-должников перед бюджетом на Комиссии по мобилизации налоговых и неналоговых доходов в бюджет Беломорского муниципального округа РК</t>
  </si>
  <si>
    <t xml:space="preserve">проведение индивидуальной работы с крупнейшими налогоплательщиками на основании массива информации УФК по РК о поступивших от юридических лиц платежах  в целях увеличения и (или) недопущения снижения поступления налоговых доходов в бюджет Беломорского муниципального округа РК </t>
  </si>
  <si>
    <t>Бюджетный эффект,тыс. руб.</t>
  </si>
  <si>
    <t xml:space="preserve">Взаимодействие с крупнейшими налогоплательщиками Беломорского муниципального округа РК        </t>
  </si>
  <si>
    <t xml:space="preserve">Мероприятия, направленные на достижение бюджетного эффекта от деятельности по увеличению доходов бюджета Беломорского муниципального округа Республики Карелия </t>
  </si>
  <si>
    <t>динамика поступления налоговых доходов в бюджет Беломорского муниципального округа РК от крупнейших налогоплательщиков Беломорского муниципального округа РК</t>
  </si>
  <si>
    <t>Обеспечение темпа роста налоговых и неналоговых доходов бюджета Беломорского муниципального округа РК</t>
  </si>
  <si>
    <t>темп роста налоговых и неналоговых доходов ежегодно устанавливается условиями соглашения о мерах по социально-экономическому развитию и оздоровлению муниципальных финансов Беломорского муниципального округа РК</t>
  </si>
  <si>
    <t>инвентаризация дебиторской и кредиторской задолженности  бюджета Беломорского муниципального округа РК по состоянию на 1 января текущего года</t>
  </si>
  <si>
    <t>непринятие решений по увеличению предельного лимита численности работников органов
 местного самоуправления (за исключением случаев изменения полномочий и функций органов местного самоуправления)</t>
  </si>
  <si>
    <t>отсутствие нормативных правовых актов Беломорского муниципального округа РК, устанавливающих новые расходные обязательства, не связанные с решением вопросов, отнесенных Конституцией Российской Федерации и федеральными законами к полномочиям органов местного самоуправления</t>
  </si>
  <si>
    <t>соблюдение установленных лимитов численности, уровня оплаты труда и фондов оплаты труда (за счет всех источников финансового обеспечения) административно-управленческого персонала (АУП) казенных учреждений, подведомственных администрации Беломорского муниципального округа</t>
  </si>
  <si>
    <t>удельный вес расходов бюджета Беломорского муниципального округа РК, формируемых в рамках муниципальных программ, в общем объеме расходов бюджета в отчетном финансовом году</t>
  </si>
  <si>
    <t>Оптимизация расходов бюджета Беломорского муниципального округа РК в результате осуществления мероприятий по энергосбережению</t>
  </si>
  <si>
    <t>Бюджетный эффект от реализации мероприятий в сфере экономического развития Беломорского муниципального округа Республики Карелия (п.1.1.)</t>
  </si>
  <si>
    <t>2025 год</t>
  </si>
  <si>
    <t>2026 год</t>
  </si>
  <si>
    <t>2027 год</t>
  </si>
  <si>
    <t>в течение года</t>
  </si>
  <si>
    <t>1.3.1</t>
  </si>
  <si>
    <t>отдел бюджета, МКУ "ЦБ Беломорского муниципального округа" (далее - ЦБ БМО)</t>
  </si>
  <si>
    <t>отдел бюджета, ЦБ БМО</t>
  </si>
  <si>
    <t>отдел бюджета, структурные подразделения администрации, ЦБ БМО</t>
  </si>
  <si>
    <t>отдел контрактной службы, ЦБ БМО</t>
  </si>
  <si>
    <t>отсутствие просроченной кредиторской задолженности по муниципальным казенным учреждениям, органам местного самоуправления Беломорского муниципального округа</t>
  </si>
  <si>
    <t>ежеквартально</t>
  </si>
  <si>
    <t>постоянно</t>
  </si>
  <si>
    <t>не более 50</t>
  </si>
  <si>
    <t>сокращение расходов на содержание</t>
  </si>
  <si>
    <t xml:space="preserve">Оптимизация расходов на содержание бюджетных учреждений </t>
  </si>
  <si>
    <t>Директор МБУ «МСКО»</t>
  </si>
  <si>
    <t>сокращение расходов на содержание здания</t>
  </si>
  <si>
    <t>Начальник отдела образования администрации</t>
  </si>
  <si>
    <t>Директор Спортивной школы</t>
  </si>
  <si>
    <t>не более 49</t>
  </si>
  <si>
    <t>не более 48</t>
  </si>
  <si>
    <t>Реализация основных направлений долговой политики Беломорского муниципального округа Республики Карелия</t>
  </si>
  <si>
    <t>Обеспечение сбалансированности бюджета Беломорского муниципального округа РК</t>
  </si>
  <si>
    <t>Проведение работы по снижению объема муниципального долга</t>
  </si>
  <si>
    <t>закрытие аварийного здания муниципального учреждения культуры</t>
  </si>
  <si>
    <t>отмена выплаты единовременного поощрения за время работы в органах местного самоуправления в Республике Карелия</t>
  </si>
  <si>
    <t>установление Решением Совета Беломорского муниципального округа о бюджете на очередной финансовый год и на плановый период нормы о неувеличении численности работников органов местного самоуправления</t>
  </si>
  <si>
    <t>2.1.2.</t>
  </si>
  <si>
    <t>принятие нормативно-правового акта об отмене выплаты единовременного поощрения за время работы в органах местного самоуправления Республики Карелия до 01 июля 2025 года</t>
  </si>
  <si>
    <t>объединение в одном здании двух муниципальных учреждений (перевод Сосновецкой сельской библиотеки в здание Сосновецкого сельского дома культуры)</t>
  </si>
  <si>
    <t>перевод на автоматизированную круглосуточную охрану муниципального учреждения дополнительного образования                (МАОУ "Беломорская спортивная школа имени А.В.Филиппова")</t>
  </si>
  <si>
    <t xml:space="preserve"> взаимодействие с Управлением Росреестра по РК на предмет установления недостающих характеристик земельных участков в целях определения их кадастровой стоимости  </t>
  </si>
  <si>
    <t>до 01 июля 2025 года</t>
  </si>
  <si>
    <t>осуществление муниципальных заимствований на максимально выгодных условиях в объемах, необходимых для обеспечения сбалансированности бюджета</t>
  </si>
  <si>
    <t>муниципальных общеобразовательных учреждений (сокращение 1,7 ст. техперсонала с 11.02.2025 всвязи с реорганизацией МДОУ Белом.муниц.округа)</t>
  </si>
  <si>
    <t>работа с собственниками земельных участков</t>
  </si>
  <si>
    <t>администрация (1,0 ст.ведущего специалиста отдела экономики ФЭУ администрации с 01.01.2025 г.)</t>
  </si>
  <si>
    <t>внедрение ограничения на включение в муниципальные контракты (договоры) условий авансирования оказываемых услуг, выполняемых работ, поставляемых товаров</t>
  </si>
  <si>
    <t xml:space="preserve">проведение с потенциальными кредиторами и инвесторами работы, направленной на обоснование кредитоспособности Беломорского муниципального округа в долгосрочной перспективе  </t>
  </si>
  <si>
    <t>принятие и реализация распоряжения и приказов о сокращении количества дней функционирования дошкольных групп в летний период путем организации работы дошкольных групп на базе одного учреждения (средства местного бюджета)</t>
  </si>
  <si>
    <t>реорганизация муниципальных общеобразовательных учреждений (реорганизация МОУ "Сумпосадская СОШ" в форме присоединения к нему МОУ "Вирандозерская ООШ"), средства местного бюджета</t>
  </si>
  <si>
    <t>Бюджетный эффект от реализации мероприятий по повышению эффективности деятельности бюджетной сети (2.2.), местный бюджет</t>
  </si>
  <si>
    <t>Всего эффект от реализации Программы, тыс.руб.</t>
  </si>
  <si>
    <t>МКУ "Хозяйственная группа при администрации БМО" (0,6 ст.уборщицы с 03.02.2025 г.)</t>
  </si>
  <si>
    <t>МКУ «ЦБ Беломорского муниципального округа» (0,2 ст.инженера с 04.02.2025 г., 1,0 ст.бухгалтера с 25.02.2025 г.)</t>
  </si>
  <si>
    <t>МКУ "УФК ДМ и РТ БМО" (0,5 ст.рабочего по тек.ремонту с 21.02.25)</t>
  </si>
  <si>
    <t>МКУ "Беломорский ИМЦО" (2,0 ст. методиста с 09.04.2025)</t>
  </si>
  <si>
    <t>отдел образования, заведующий МДОУ "ЦРР-детский сад "Родничок", директора МОУ "Сосновецкая СОШ", МОУ "Летнереченская СОШ", МОУ "Сумпосадская СОШ"</t>
  </si>
  <si>
    <t>принятие и реализация актов главных администраторов доходов бюджета по вопросу повышения эффективности администрирования, мониторинг выполнения главными администраторами доходов бюджета Беломорского муниципального округа РК утвержденных прогнозных показателей по администрируемым ими доходам</t>
  </si>
  <si>
    <r>
      <rPr>
        <sz val="12"/>
        <rFont val="Times New Roman"/>
        <family val="1"/>
        <charset val="204"/>
      </rPr>
      <t>п</t>
    </r>
    <r>
      <rPr>
        <sz val="12"/>
        <color theme="1"/>
        <rFont val="Times New Roman"/>
        <family val="1"/>
        <charset val="204"/>
      </rPr>
      <t>роведение инвентаризации в отношении  задолженности, нереальной к взысканию, с целью принятия решений о её списании и/или переводу на забалансовый учет</t>
    </r>
  </si>
  <si>
    <t xml:space="preserve"> размещение и обновление на сайте Беломорского муниципального округа РК информации о юридических лицах, имеющих задолженность по арендной плате за земельные участки и муниципальное имущество в бюджет Беломорского муниципального округа РК свыше 35,0 тыс. рублей.</t>
  </si>
  <si>
    <t>структурные подразделения</t>
  </si>
  <si>
    <t xml:space="preserve">Итого бюджетный эффект от реализации мероприятий в сфере управления муниципальным долгом (3.2, 3.3) </t>
  </si>
  <si>
    <t>Итого бюджетный эффект от реализации мер по оптимизации расходов бюджета Беломорского муниципального округа РК (2.1., 2.2., 2.3.)</t>
  </si>
  <si>
    <t>Мероприятия по сокращению (предупреждению образования) просроченной дебиторской и просроченной кредиторской задолженности Беломорского муниципального округа</t>
  </si>
  <si>
    <t>Бюджетный эффект от реализации мероприятий по сокращению (предупреждению образования) просроченной дебиторской и просроченной кредиторской задолженности Беломорского муниципального округа (1.5)</t>
  </si>
  <si>
    <t xml:space="preserve">План мероприятий по оздоровлению муниципальных финансов Беломорского муниципального округа Республики Карелия на 2025-2027 годы </t>
  </si>
  <si>
    <t>МКУ "Управление экономики, земельных и имущественных отношений Беломорского муниципального округа" (далее - управление экономики, земельных и имущественных отношений)</t>
  </si>
  <si>
    <t>отдел бюджета, управление экономики, земельных и имущественных отношений</t>
  </si>
  <si>
    <t>управление экономики, земельных и имущественных отношений</t>
  </si>
  <si>
    <t>отдел бюджета, управление экономики, земельных и имущественных отношений, отдел контрактной службы администрации Беломорского муниципального округа (далее - отдел контрактной службы)</t>
  </si>
  <si>
    <t>процент охвата проведения работы с налогоплательщиками, допустившими несвоевременную уплату обязательных платежей в бюджет Беломорского муниципального округа РК, взаимодействие с организациями  по вопросу сокращения задолженности</t>
  </si>
  <si>
    <t>Приложение 1 к</t>
  </si>
  <si>
    <t xml:space="preserve">программе оздоровления муниципальных финансов </t>
  </si>
  <si>
    <t>Беломорского муниципального округа Республики карелия</t>
  </si>
  <si>
    <t>на 2025-2027 годы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</si>
</sst>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3">
    <font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06">
    <xf numFmtId="0" fontId="0" fillId="0" borderId="0" xfId="0"/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49" fontId="2" fillId="0" borderId="0" xfId="0" applyNumberFormat="1" applyFont="1" applyFill="1" applyAlignment="1">
      <alignment horizontal="center" vertical="center" wrapText="1"/>
    </xf>
    <xf numFmtId="49" fontId="2" fillId="0" borderId="0" xfId="0" applyNumberFormat="1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49" fontId="9" fillId="0" borderId="0" xfId="0" applyNumberFormat="1" applyFont="1" applyFill="1" applyAlignment="1">
      <alignment horizontal="right" vertical="center" wrapText="1"/>
    </xf>
    <xf numFmtId="0" fontId="9" fillId="0" borderId="0" xfId="0" applyFont="1" applyFill="1" applyAlignment="1">
      <alignment horizontal="right" vertical="center" wrapText="1"/>
    </xf>
    <xf numFmtId="49" fontId="3" fillId="0" borderId="0" xfId="0" applyNumberFormat="1" applyFont="1" applyFill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Alignment="1">
      <alignment horizontal="center" vertical="center" wrapText="1"/>
    </xf>
    <xf numFmtId="0" fontId="10" fillId="0" borderId="0" xfId="0" applyFont="1" applyFill="1" applyAlignment="1">
      <alignment horizontal="right" vertical="center" wrapText="1"/>
    </xf>
    <xf numFmtId="0" fontId="3" fillId="0" borderId="1" xfId="0" applyFont="1" applyFill="1" applyBorder="1" applyAlignment="1">
      <alignment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1" fontId="6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left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Alignment="1">
      <alignment horizontal="right" vertical="center"/>
    </xf>
    <xf numFmtId="0" fontId="9" fillId="0" borderId="0" xfId="0" applyFont="1" applyFill="1" applyAlignment="1">
      <alignment horizontal="right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left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 wrapText="1"/>
    </xf>
    <xf numFmtId="165" fontId="5" fillId="0" borderId="2" xfId="0" applyNumberFormat="1" applyFont="1" applyFill="1" applyBorder="1" applyAlignment="1">
      <alignment horizontal="center" vertical="center" wrapText="1"/>
    </xf>
    <xf numFmtId="165" fontId="5" fillId="0" borderId="3" xfId="0" applyNumberFormat="1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vertical="center" wrapText="1"/>
    </xf>
    <xf numFmtId="2" fontId="12" fillId="0" borderId="1" xfId="0" applyNumberFormat="1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8" fillId="0" borderId="5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colors>
    <mruColors>
      <color rgb="FFF6A4EA"/>
      <color rgb="FFCCFFFF"/>
      <color rgb="FF0000FF"/>
      <color rgb="FFFFFFCC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84"/>
  <sheetViews>
    <sheetView tabSelected="1" view="pageBreakPreview" zoomScale="60" workbookViewId="0">
      <selection activeCell="J2" sqref="J2"/>
    </sheetView>
  </sheetViews>
  <sheetFormatPr defaultColWidth="9.44140625" defaultRowHeight="18"/>
  <cols>
    <col min="1" max="1" width="9.33203125" style="3" customWidth="1"/>
    <col min="2" max="2" width="33.6640625" style="4" customWidth="1"/>
    <col min="3" max="3" width="69.88671875" style="3" customWidth="1"/>
    <col min="4" max="4" width="15.5546875" style="3" customWidth="1"/>
    <col min="5" max="5" width="37.5546875" style="3" customWidth="1"/>
    <col min="6" max="7" width="11.88671875" style="1" customWidth="1"/>
    <col min="8" max="8" width="11.44140625" style="1" customWidth="1"/>
    <col min="9" max="9" width="41.44140625" style="3" customWidth="1"/>
    <col min="10" max="10" width="16" style="3" customWidth="1"/>
    <col min="11" max="11" width="11.5546875" style="1" customWidth="1"/>
    <col min="12" max="13" width="11.6640625" style="5" customWidth="1"/>
    <col min="14" max="16384" width="9.44140625" style="5"/>
  </cols>
  <sheetData>
    <row r="1" spans="1:13">
      <c r="M1" s="56" t="s">
        <v>206</v>
      </c>
    </row>
    <row r="2" spans="1:13">
      <c r="M2" s="57" t="s">
        <v>207</v>
      </c>
    </row>
    <row r="3" spans="1:13">
      <c r="M3" s="57" t="s">
        <v>208</v>
      </c>
    </row>
    <row r="4" spans="1:13">
      <c r="M4" s="56" t="s">
        <v>209</v>
      </c>
    </row>
    <row r="5" spans="1:13" ht="15" customHeight="1">
      <c r="I5" s="6"/>
      <c r="J5" s="7"/>
      <c r="K5" s="7"/>
    </row>
    <row r="6" spans="1:13" ht="18.75" customHeight="1">
      <c r="A6" s="102" t="s">
        <v>200</v>
      </c>
      <c r="B6" s="102"/>
      <c r="C6" s="102"/>
      <c r="D6" s="102"/>
      <c r="E6" s="102"/>
      <c r="F6" s="102"/>
      <c r="G6" s="102"/>
      <c r="H6" s="102"/>
      <c r="I6" s="102"/>
      <c r="J6" s="102"/>
      <c r="K6" s="42"/>
    </row>
    <row r="7" spans="1:13" ht="13.5" customHeight="1">
      <c r="B7" s="2"/>
      <c r="C7" s="42"/>
      <c r="D7" s="42"/>
      <c r="E7" s="42"/>
      <c r="F7" s="42"/>
      <c r="G7" s="42"/>
      <c r="H7" s="42"/>
      <c r="I7" s="42"/>
      <c r="J7" s="8"/>
    </row>
    <row r="8" spans="1:13" s="1" customFormat="1" ht="49.5" customHeight="1">
      <c r="A8" s="41" t="s">
        <v>9</v>
      </c>
      <c r="B8" s="41" t="s">
        <v>0</v>
      </c>
      <c r="C8" s="41" t="s">
        <v>1</v>
      </c>
      <c r="D8" s="41" t="s">
        <v>23</v>
      </c>
      <c r="E8" s="51" t="s">
        <v>16</v>
      </c>
      <c r="F8" s="84" t="s">
        <v>131</v>
      </c>
      <c r="G8" s="84"/>
      <c r="H8" s="84"/>
      <c r="I8" s="41" t="s">
        <v>2</v>
      </c>
      <c r="J8" s="41" t="s">
        <v>3</v>
      </c>
      <c r="K8" s="84" t="s">
        <v>99</v>
      </c>
      <c r="L8" s="84"/>
      <c r="M8" s="84"/>
    </row>
    <row r="9" spans="1:13" s="1" customFormat="1" ht="22.5" customHeight="1">
      <c r="A9" s="41"/>
      <c r="B9" s="41"/>
      <c r="C9" s="41"/>
      <c r="D9" s="41"/>
      <c r="E9" s="41"/>
      <c r="F9" s="33" t="s">
        <v>144</v>
      </c>
      <c r="G9" s="33" t="s">
        <v>145</v>
      </c>
      <c r="H9" s="33" t="s">
        <v>146</v>
      </c>
      <c r="I9" s="41"/>
      <c r="J9" s="41"/>
      <c r="K9" s="33" t="s">
        <v>144</v>
      </c>
      <c r="L9" s="33" t="s">
        <v>145</v>
      </c>
      <c r="M9" s="33" t="s">
        <v>146</v>
      </c>
    </row>
    <row r="10" spans="1:13" s="2" customFormat="1" ht="27" customHeight="1">
      <c r="A10" s="14" t="s">
        <v>15</v>
      </c>
      <c r="B10" s="103" t="s">
        <v>133</v>
      </c>
      <c r="C10" s="104"/>
      <c r="D10" s="104"/>
      <c r="E10" s="104"/>
      <c r="F10" s="104"/>
      <c r="G10" s="104"/>
      <c r="H10" s="104"/>
      <c r="I10" s="104"/>
      <c r="J10" s="104"/>
      <c r="K10" s="104"/>
      <c r="L10" s="104"/>
      <c r="M10" s="105"/>
    </row>
    <row r="11" spans="1:13" s="2" customFormat="1" ht="28.5" customHeight="1">
      <c r="A11" s="14" t="s">
        <v>7</v>
      </c>
      <c r="B11" s="103" t="s">
        <v>103</v>
      </c>
      <c r="C11" s="104"/>
      <c r="D11" s="104"/>
      <c r="E11" s="104"/>
      <c r="F11" s="104"/>
      <c r="G11" s="104"/>
      <c r="H11" s="104"/>
      <c r="I11" s="104"/>
      <c r="J11" s="104"/>
      <c r="K11" s="104"/>
      <c r="L11" s="104"/>
      <c r="M11" s="105"/>
    </row>
    <row r="12" spans="1:13" s="2" customFormat="1" ht="84.75" customHeight="1">
      <c r="A12" s="41" t="s">
        <v>17</v>
      </c>
      <c r="B12" s="40" t="s">
        <v>132</v>
      </c>
      <c r="C12" s="9" t="s">
        <v>130</v>
      </c>
      <c r="D12" s="41" t="s">
        <v>106</v>
      </c>
      <c r="E12" s="41" t="s">
        <v>105</v>
      </c>
      <c r="F12" s="32">
        <v>300</v>
      </c>
      <c r="G12" s="32">
        <v>300</v>
      </c>
      <c r="H12" s="32">
        <v>300</v>
      </c>
      <c r="I12" s="41" t="s">
        <v>134</v>
      </c>
      <c r="J12" s="41" t="s">
        <v>18</v>
      </c>
      <c r="K12" s="19">
        <v>100</v>
      </c>
      <c r="L12" s="19">
        <v>100</v>
      </c>
      <c r="M12" s="19">
        <v>100</v>
      </c>
    </row>
    <row r="13" spans="1:13" s="2" customFormat="1" ht="36.75" customHeight="1">
      <c r="A13" s="72" t="s">
        <v>143</v>
      </c>
      <c r="B13" s="72"/>
      <c r="C13" s="72"/>
      <c r="D13" s="72"/>
      <c r="E13" s="72"/>
      <c r="F13" s="20">
        <f>F12</f>
        <v>300</v>
      </c>
      <c r="G13" s="20">
        <f t="shared" ref="G13:H13" si="0">G12</f>
        <v>300</v>
      </c>
      <c r="H13" s="20">
        <f t="shared" si="0"/>
        <v>300</v>
      </c>
      <c r="I13" s="14" t="s">
        <v>13</v>
      </c>
      <c r="J13" s="14" t="s">
        <v>13</v>
      </c>
      <c r="K13" s="21" t="s">
        <v>13</v>
      </c>
      <c r="L13" s="21" t="s">
        <v>13</v>
      </c>
      <c r="M13" s="21" t="s">
        <v>13</v>
      </c>
    </row>
    <row r="14" spans="1:13" s="2" customFormat="1" ht="28.5" customHeight="1">
      <c r="A14" s="14" t="s">
        <v>80</v>
      </c>
      <c r="B14" s="72" t="s">
        <v>104</v>
      </c>
      <c r="C14" s="72"/>
      <c r="D14" s="72"/>
      <c r="E14" s="72"/>
      <c r="F14" s="72"/>
      <c r="G14" s="72"/>
      <c r="H14" s="72"/>
      <c r="I14" s="72"/>
      <c r="J14" s="72"/>
      <c r="K14" s="72"/>
      <c r="L14" s="18"/>
      <c r="M14" s="18"/>
    </row>
    <row r="15" spans="1:13" s="2" customFormat="1" ht="102" customHeight="1">
      <c r="A15" s="41" t="s">
        <v>148</v>
      </c>
      <c r="B15" s="40" t="s">
        <v>79</v>
      </c>
      <c r="C15" s="41" t="s">
        <v>108</v>
      </c>
      <c r="D15" s="41" t="s">
        <v>107</v>
      </c>
      <c r="E15" s="61" t="s">
        <v>201</v>
      </c>
      <c r="F15" s="11">
        <v>3000</v>
      </c>
      <c r="G15" s="11">
        <v>50</v>
      </c>
      <c r="H15" s="11">
        <v>50</v>
      </c>
      <c r="I15" s="41" t="s">
        <v>84</v>
      </c>
      <c r="J15" s="41" t="s">
        <v>19</v>
      </c>
      <c r="K15" s="19">
        <v>9</v>
      </c>
      <c r="L15" s="19">
        <v>1</v>
      </c>
      <c r="M15" s="19">
        <v>1</v>
      </c>
    </row>
    <row r="16" spans="1:13" ht="78.75" customHeight="1">
      <c r="A16" s="34" t="s">
        <v>82</v>
      </c>
      <c r="B16" s="31" t="s">
        <v>22</v>
      </c>
      <c r="C16" s="9" t="s">
        <v>175</v>
      </c>
      <c r="D16" s="36" t="s">
        <v>147</v>
      </c>
      <c r="E16" s="55" t="s">
        <v>203</v>
      </c>
      <c r="F16" s="37" t="s">
        <v>13</v>
      </c>
      <c r="G16" s="37" t="s">
        <v>13</v>
      </c>
      <c r="H16" s="37" t="s">
        <v>13</v>
      </c>
      <c r="I16" s="41" t="s">
        <v>179</v>
      </c>
      <c r="J16" s="41" t="s">
        <v>5</v>
      </c>
      <c r="K16" s="11" t="s">
        <v>6</v>
      </c>
      <c r="L16" s="11" t="s">
        <v>6</v>
      </c>
      <c r="M16" s="11" t="s">
        <v>6</v>
      </c>
    </row>
    <row r="17" spans="1:13" s="10" customFormat="1" ht="133.5" customHeight="1">
      <c r="A17" s="41" t="s">
        <v>83</v>
      </c>
      <c r="B17" s="40" t="s">
        <v>135</v>
      </c>
      <c r="C17" s="49" t="s">
        <v>192</v>
      </c>
      <c r="D17" s="36" t="s">
        <v>147</v>
      </c>
      <c r="E17" s="33" t="s">
        <v>109</v>
      </c>
      <c r="F17" s="37" t="s">
        <v>13</v>
      </c>
      <c r="G17" s="37" t="s">
        <v>13</v>
      </c>
      <c r="H17" s="37" t="s">
        <v>13</v>
      </c>
      <c r="I17" s="33" t="s">
        <v>136</v>
      </c>
      <c r="J17" s="33" t="s">
        <v>85</v>
      </c>
      <c r="K17" s="12">
        <v>106.8</v>
      </c>
      <c r="L17" s="37">
        <v>106.6</v>
      </c>
      <c r="M17" s="37">
        <v>106.9</v>
      </c>
    </row>
    <row r="18" spans="1:13" s="2" customFormat="1" ht="42.75" customHeight="1">
      <c r="A18" s="72" t="s">
        <v>110</v>
      </c>
      <c r="B18" s="72"/>
      <c r="C18" s="72"/>
      <c r="D18" s="72"/>
      <c r="E18" s="72"/>
      <c r="F18" s="20">
        <f>SUM(F15:F16)</f>
        <v>3000</v>
      </c>
      <c r="G18" s="20">
        <f>SUM(G15:G16)</f>
        <v>50</v>
      </c>
      <c r="H18" s="20">
        <f>SUM(H15:H16)</f>
        <v>50</v>
      </c>
      <c r="I18" s="14" t="s">
        <v>13</v>
      </c>
      <c r="J18" s="14" t="s">
        <v>13</v>
      </c>
      <c r="K18" s="14" t="s">
        <v>13</v>
      </c>
      <c r="L18" s="14" t="s">
        <v>13</v>
      </c>
      <c r="M18" s="14" t="s">
        <v>13</v>
      </c>
    </row>
    <row r="19" spans="1:13" s="2" customFormat="1" ht="24.75" customHeight="1">
      <c r="A19" s="14" t="s">
        <v>8</v>
      </c>
      <c r="B19" s="72" t="s">
        <v>198</v>
      </c>
      <c r="C19" s="72"/>
      <c r="D19" s="72"/>
      <c r="E19" s="72"/>
      <c r="F19" s="72"/>
      <c r="G19" s="72"/>
      <c r="H19" s="72"/>
      <c r="I19" s="72"/>
      <c r="J19" s="72"/>
      <c r="K19" s="72"/>
      <c r="L19" s="18"/>
      <c r="M19" s="18"/>
    </row>
    <row r="20" spans="1:13" s="2" customFormat="1" ht="94.5" customHeight="1">
      <c r="A20" s="41" t="s">
        <v>20</v>
      </c>
      <c r="B20" s="38" t="s">
        <v>111</v>
      </c>
      <c r="C20" s="33" t="s">
        <v>137</v>
      </c>
      <c r="D20" s="33" t="s">
        <v>107</v>
      </c>
      <c r="E20" s="55" t="s">
        <v>202</v>
      </c>
      <c r="F20" s="37" t="s">
        <v>13</v>
      </c>
      <c r="G20" s="37" t="s">
        <v>13</v>
      </c>
      <c r="H20" s="37" t="s">
        <v>13</v>
      </c>
      <c r="I20" s="33" t="s">
        <v>24</v>
      </c>
      <c r="J20" s="33" t="s">
        <v>5</v>
      </c>
      <c r="K20" s="22" t="s">
        <v>6</v>
      </c>
      <c r="L20" s="22" t="s">
        <v>6</v>
      </c>
      <c r="M20" s="22" t="s">
        <v>6</v>
      </c>
    </row>
    <row r="21" spans="1:13" s="2" customFormat="1" ht="72" customHeight="1">
      <c r="A21" s="68" t="s">
        <v>21</v>
      </c>
      <c r="B21" s="100" t="s">
        <v>112</v>
      </c>
      <c r="C21" s="33" t="s">
        <v>113</v>
      </c>
      <c r="D21" s="41" t="s">
        <v>106</v>
      </c>
      <c r="E21" s="33" t="s">
        <v>81</v>
      </c>
      <c r="F21" s="37" t="s">
        <v>13</v>
      </c>
      <c r="G21" s="37" t="s">
        <v>13</v>
      </c>
      <c r="H21" s="37" t="s">
        <v>13</v>
      </c>
      <c r="I21" s="33" t="s">
        <v>25</v>
      </c>
      <c r="J21" s="41" t="s">
        <v>4</v>
      </c>
      <c r="K21" s="23">
        <v>15</v>
      </c>
      <c r="L21" s="23">
        <v>15</v>
      </c>
      <c r="M21" s="23">
        <v>15</v>
      </c>
    </row>
    <row r="22" spans="1:13" s="2" customFormat="1" ht="70.5" customHeight="1">
      <c r="A22" s="69"/>
      <c r="B22" s="100"/>
      <c r="C22" s="60" t="s">
        <v>114</v>
      </c>
      <c r="D22" s="101" t="s">
        <v>107</v>
      </c>
      <c r="E22" s="101" t="s">
        <v>202</v>
      </c>
      <c r="F22" s="25">
        <f t="shared" ref="F22:H22" si="1">F23+F24</f>
        <v>2000</v>
      </c>
      <c r="G22" s="25">
        <f t="shared" si="1"/>
        <v>2000</v>
      </c>
      <c r="H22" s="25">
        <f t="shared" si="1"/>
        <v>2000</v>
      </c>
      <c r="I22" s="101" t="s">
        <v>205</v>
      </c>
      <c r="J22" s="101" t="s">
        <v>4</v>
      </c>
      <c r="K22" s="99">
        <v>100</v>
      </c>
      <c r="L22" s="99">
        <v>100</v>
      </c>
      <c r="M22" s="99">
        <v>100</v>
      </c>
    </row>
    <row r="23" spans="1:13" s="2" customFormat="1" ht="26.25" customHeight="1">
      <c r="A23" s="69"/>
      <c r="B23" s="100"/>
      <c r="C23" s="13" t="s">
        <v>100</v>
      </c>
      <c r="D23" s="101"/>
      <c r="E23" s="101"/>
      <c r="F23" s="11">
        <v>1800</v>
      </c>
      <c r="G23" s="11">
        <v>1800</v>
      </c>
      <c r="H23" s="11">
        <v>1800</v>
      </c>
      <c r="I23" s="101"/>
      <c r="J23" s="101"/>
      <c r="K23" s="99"/>
      <c r="L23" s="99"/>
      <c r="M23" s="99"/>
    </row>
    <row r="24" spans="1:13" s="2" customFormat="1" ht="24" customHeight="1">
      <c r="A24" s="69"/>
      <c r="B24" s="100"/>
      <c r="C24" s="13" t="s">
        <v>101</v>
      </c>
      <c r="D24" s="101"/>
      <c r="E24" s="101"/>
      <c r="F24" s="11">
        <v>200</v>
      </c>
      <c r="G24" s="11">
        <v>200</v>
      </c>
      <c r="H24" s="11">
        <v>200</v>
      </c>
      <c r="I24" s="101"/>
      <c r="J24" s="101"/>
      <c r="K24" s="99"/>
      <c r="L24" s="99"/>
      <c r="M24" s="99"/>
    </row>
    <row r="25" spans="1:13" s="2" customFormat="1" ht="100.5" customHeight="1">
      <c r="A25" s="69"/>
      <c r="B25" s="100"/>
      <c r="C25" s="33" t="s">
        <v>129</v>
      </c>
      <c r="D25" s="41" t="s">
        <v>106</v>
      </c>
      <c r="E25" s="54" t="s">
        <v>203</v>
      </c>
      <c r="F25" s="11">
        <v>700</v>
      </c>
      <c r="G25" s="11">
        <v>700</v>
      </c>
      <c r="H25" s="11">
        <v>700</v>
      </c>
      <c r="I25" s="33" t="s">
        <v>75</v>
      </c>
      <c r="J25" s="58" t="s">
        <v>4</v>
      </c>
      <c r="K25" s="43">
        <v>100</v>
      </c>
      <c r="L25" s="43">
        <v>100</v>
      </c>
      <c r="M25" s="43">
        <v>100</v>
      </c>
    </row>
    <row r="26" spans="1:13" s="2" customFormat="1" ht="69" customHeight="1">
      <c r="A26" s="69"/>
      <c r="B26" s="100"/>
      <c r="C26" s="49" t="s">
        <v>193</v>
      </c>
      <c r="D26" s="41" t="s">
        <v>106</v>
      </c>
      <c r="E26" s="54" t="s">
        <v>203</v>
      </c>
      <c r="F26" s="37" t="s">
        <v>13</v>
      </c>
      <c r="G26" s="37" t="s">
        <v>13</v>
      </c>
      <c r="H26" s="37" t="s">
        <v>13</v>
      </c>
      <c r="I26" s="37" t="s">
        <v>102</v>
      </c>
      <c r="J26" s="59" t="s">
        <v>4</v>
      </c>
      <c r="K26" s="43">
        <v>100</v>
      </c>
      <c r="L26" s="43">
        <v>100</v>
      </c>
      <c r="M26" s="43">
        <v>100</v>
      </c>
    </row>
    <row r="27" spans="1:13" s="2" customFormat="1" ht="87" customHeight="1">
      <c r="A27" s="98"/>
      <c r="B27" s="100"/>
      <c r="C27" s="9" t="s">
        <v>194</v>
      </c>
      <c r="D27" s="41" t="s">
        <v>106</v>
      </c>
      <c r="E27" s="54" t="s">
        <v>203</v>
      </c>
      <c r="F27" s="32" t="s">
        <v>13</v>
      </c>
      <c r="G27" s="32" t="s">
        <v>13</v>
      </c>
      <c r="H27" s="32" t="s">
        <v>13</v>
      </c>
      <c r="I27" s="41" t="s">
        <v>27</v>
      </c>
      <c r="J27" s="36" t="s">
        <v>19</v>
      </c>
      <c r="K27" s="19">
        <v>12</v>
      </c>
      <c r="L27" s="19">
        <v>12</v>
      </c>
      <c r="M27" s="19">
        <v>12</v>
      </c>
    </row>
    <row r="28" spans="1:13" s="2" customFormat="1" ht="129" customHeight="1">
      <c r="A28" s="68" t="s">
        <v>26</v>
      </c>
      <c r="B28" s="100" t="s">
        <v>115</v>
      </c>
      <c r="C28" s="9" t="s">
        <v>116</v>
      </c>
      <c r="D28" s="41" t="s">
        <v>117</v>
      </c>
      <c r="E28" s="55" t="s">
        <v>204</v>
      </c>
      <c r="F28" s="37" t="s">
        <v>13</v>
      </c>
      <c r="G28" s="37" t="s">
        <v>13</v>
      </c>
      <c r="H28" s="37" t="s">
        <v>13</v>
      </c>
      <c r="I28" s="41" t="s">
        <v>28</v>
      </c>
      <c r="J28" s="41" t="s">
        <v>29</v>
      </c>
      <c r="K28" s="43">
        <v>0</v>
      </c>
      <c r="L28" s="43">
        <v>0</v>
      </c>
      <c r="M28" s="43">
        <v>0</v>
      </c>
    </row>
    <row r="29" spans="1:13" s="2" customFormat="1" ht="67.5" customHeight="1">
      <c r="A29" s="69"/>
      <c r="B29" s="100"/>
      <c r="C29" s="41" t="s">
        <v>118</v>
      </c>
      <c r="D29" s="41" t="s">
        <v>117</v>
      </c>
      <c r="E29" s="41" t="s">
        <v>86</v>
      </c>
      <c r="F29" s="37" t="s">
        <v>13</v>
      </c>
      <c r="G29" s="37" t="s">
        <v>13</v>
      </c>
      <c r="H29" s="37" t="s">
        <v>13</v>
      </c>
      <c r="I29" s="41" t="s">
        <v>74</v>
      </c>
      <c r="J29" s="41" t="s">
        <v>46</v>
      </c>
      <c r="K29" s="19">
        <v>0</v>
      </c>
      <c r="L29" s="19">
        <v>0</v>
      </c>
      <c r="M29" s="19">
        <v>0</v>
      </c>
    </row>
    <row r="30" spans="1:13" s="2" customFormat="1" ht="89.25" customHeight="1">
      <c r="A30" s="69"/>
      <c r="B30" s="100"/>
      <c r="C30" s="41" t="s">
        <v>119</v>
      </c>
      <c r="D30" s="41" t="s">
        <v>106</v>
      </c>
      <c r="E30" s="41" t="s">
        <v>149</v>
      </c>
      <c r="F30" s="37" t="s">
        <v>13</v>
      </c>
      <c r="G30" s="37" t="s">
        <v>13</v>
      </c>
      <c r="H30" s="37" t="s">
        <v>13</v>
      </c>
      <c r="I30" s="41" t="s">
        <v>153</v>
      </c>
      <c r="J30" s="41" t="s">
        <v>29</v>
      </c>
      <c r="K30" s="19">
        <v>0</v>
      </c>
      <c r="L30" s="19">
        <v>0</v>
      </c>
      <c r="M30" s="19">
        <v>0</v>
      </c>
    </row>
    <row r="31" spans="1:13" s="2" customFormat="1" ht="54" customHeight="1">
      <c r="A31" s="69"/>
      <c r="B31" s="100"/>
      <c r="C31" s="41" t="s">
        <v>120</v>
      </c>
      <c r="D31" s="41" t="s">
        <v>106</v>
      </c>
      <c r="E31" s="41" t="s">
        <v>150</v>
      </c>
      <c r="F31" s="37" t="s">
        <v>13</v>
      </c>
      <c r="G31" s="37" t="s">
        <v>13</v>
      </c>
      <c r="H31" s="37" t="s">
        <v>13</v>
      </c>
      <c r="I31" s="41" t="s">
        <v>76</v>
      </c>
      <c r="J31" s="41" t="s">
        <v>29</v>
      </c>
      <c r="K31" s="19">
        <v>0</v>
      </c>
      <c r="L31" s="19">
        <v>0</v>
      </c>
      <c r="M31" s="19">
        <v>0</v>
      </c>
    </row>
    <row r="32" spans="1:13" s="2" customFormat="1" ht="72" customHeight="1">
      <c r="A32" s="98"/>
      <c r="B32" s="100"/>
      <c r="C32" s="41" t="s">
        <v>30</v>
      </c>
      <c r="D32" s="41" t="s">
        <v>106</v>
      </c>
      <c r="E32" s="41" t="s">
        <v>150</v>
      </c>
      <c r="F32" s="37" t="s">
        <v>13</v>
      </c>
      <c r="G32" s="37" t="s">
        <v>13</v>
      </c>
      <c r="H32" s="37" t="s">
        <v>13</v>
      </c>
      <c r="I32" s="41" t="s">
        <v>77</v>
      </c>
      <c r="J32" s="41" t="s">
        <v>29</v>
      </c>
      <c r="K32" s="19">
        <v>0</v>
      </c>
      <c r="L32" s="19">
        <v>0</v>
      </c>
      <c r="M32" s="19">
        <v>0</v>
      </c>
    </row>
    <row r="33" spans="1:13" s="2" customFormat="1" ht="39" customHeight="1">
      <c r="A33" s="72" t="s">
        <v>199</v>
      </c>
      <c r="B33" s="72"/>
      <c r="C33" s="72"/>
      <c r="D33" s="72"/>
      <c r="E33" s="72"/>
      <c r="F33" s="20">
        <f t="shared" ref="F33:H33" si="2">F22+F25</f>
        <v>2700</v>
      </c>
      <c r="G33" s="20">
        <f t="shared" si="2"/>
        <v>2700</v>
      </c>
      <c r="H33" s="20">
        <f t="shared" si="2"/>
        <v>2700</v>
      </c>
      <c r="I33" s="14" t="s">
        <v>13</v>
      </c>
      <c r="J33" s="14" t="s">
        <v>13</v>
      </c>
      <c r="K33" s="20" t="s">
        <v>13</v>
      </c>
      <c r="L33" s="20" t="s">
        <v>13</v>
      </c>
      <c r="M33" s="20" t="s">
        <v>13</v>
      </c>
    </row>
    <row r="34" spans="1:13" s="2" customFormat="1" ht="39.75" customHeight="1">
      <c r="A34" s="72" t="s">
        <v>121</v>
      </c>
      <c r="B34" s="72"/>
      <c r="C34" s="72"/>
      <c r="D34" s="72"/>
      <c r="E34" s="72"/>
      <c r="F34" s="20">
        <f>F13+F18+F33</f>
        <v>6000</v>
      </c>
      <c r="G34" s="20">
        <f t="shared" ref="G34:H34" si="3">G13+G18+G33</f>
        <v>3050</v>
      </c>
      <c r="H34" s="20">
        <f t="shared" si="3"/>
        <v>3050</v>
      </c>
      <c r="I34" s="14" t="s">
        <v>13</v>
      </c>
      <c r="J34" s="14" t="s">
        <v>13</v>
      </c>
      <c r="K34" s="20" t="s">
        <v>13</v>
      </c>
      <c r="L34" s="20" t="s">
        <v>13</v>
      </c>
      <c r="M34" s="20" t="s">
        <v>13</v>
      </c>
    </row>
    <row r="35" spans="1:13" s="2" customFormat="1" ht="23.25" customHeight="1">
      <c r="A35" s="24" t="s">
        <v>31</v>
      </c>
      <c r="B35" s="63" t="s">
        <v>122</v>
      </c>
      <c r="C35" s="63"/>
      <c r="D35" s="63"/>
      <c r="E35" s="63"/>
      <c r="F35" s="63"/>
      <c r="G35" s="63"/>
      <c r="H35" s="63"/>
      <c r="I35" s="63"/>
      <c r="J35" s="63"/>
      <c r="K35" s="63"/>
      <c r="L35" s="18"/>
      <c r="M35" s="18"/>
    </row>
    <row r="36" spans="1:13" s="2" customFormat="1" ht="21" customHeight="1">
      <c r="A36" s="24" t="s">
        <v>10</v>
      </c>
      <c r="B36" s="63" t="s">
        <v>40</v>
      </c>
      <c r="C36" s="63"/>
      <c r="D36" s="63"/>
      <c r="E36" s="63"/>
      <c r="F36" s="63"/>
      <c r="G36" s="63"/>
      <c r="H36" s="63"/>
      <c r="I36" s="63"/>
      <c r="J36" s="63"/>
      <c r="K36" s="63"/>
      <c r="L36" s="18"/>
      <c r="M36" s="18"/>
    </row>
    <row r="37" spans="1:13" s="2" customFormat="1" ht="113.25" customHeight="1">
      <c r="A37" s="92" t="s">
        <v>32</v>
      </c>
      <c r="B37" s="94" t="s">
        <v>41</v>
      </c>
      <c r="C37" s="37" t="s">
        <v>138</v>
      </c>
      <c r="D37" s="37" t="s">
        <v>107</v>
      </c>
      <c r="E37" s="37" t="s">
        <v>123</v>
      </c>
      <c r="F37" s="11" t="s">
        <v>13</v>
      </c>
      <c r="G37" s="11" t="s">
        <v>13</v>
      </c>
      <c r="H37" s="11" t="s">
        <v>13</v>
      </c>
      <c r="I37" s="37" t="s">
        <v>170</v>
      </c>
      <c r="J37" s="33" t="s">
        <v>5</v>
      </c>
      <c r="K37" s="37" t="s">
        <v>6</v>
      </c>
      <c r="L37" s="37" t="s">
        <v>6</v>
      </c>
      <c r="M37" s="37" t="s">
        <v>6</v>
      </c>
    </row>
    <row r="38" spans="1:13" s="2" customFormat="1" ht="93.75" customHeight="1">
      <c r="A38" s="93"/>
      <c r="B38" s="95"/>
      <c r="C38" s="37" t="s">
        <v>169</v>
      </c>
      <c r="D38" s="37" t="s">
        <v>176</v>
      </c>
      <c r="E38" s="37" t="s">
        <v>123</v>
      </c>
      <c r="F38" s="11" t="s">
        <v>13</v>
      </c>
      <c r="G38" s="11" t="s">
        <v>13</v>
      </c>
      <c r="H38" s="11" t="s">
        <v>13</v>
      </c>
      <c r="I38" s="37" t="s">
        <v>172</v>
      </c>
      <c r="J38" s="33" t="s">
        <v>5</v>
      </c>
      <c r="K38" s="33" t="s">
        <v>6</v>
      </c>
      <c r="L38" s="11" t="s">
        <v>13</v>
      </c>
      <c r="M38" s="11" t="s">
        <v>13</v>
      </c>
    </row>
    <row r="39" spans="1:13" s="2" customFormat="1" ht="165.75" customHeight="1">
      <c r="A39" s="33" t="s">
        <v>171</v>
      </c>
      <c r="B39" s="39" t="s">
        <v>43</v>
      </c>
      <c r="C39" s="37" t="s">
        <v>61</v>
      </c>
      <c r="D39" s="37" t="s">
        <v>155</v>
      </c>
      <c r="E39" s="50" t="s">
        <v>195</v>
      </c>
      <c r="F39" s="11" t="s">
        <v>13</v>
      </c>
      <c r="G39" s="11" t="s">
        <v>13</v>
      </c>
      <c r="H39" s="11" t="s">
        <v>13</v>
      </c>
      <c r="I39" s="37" t="s">
        <v>139</v>
      </c>
      <c r="J39" s="33" t="s">
        <v>5</v>
      </c>
      <c r="K39" s="33" t="s">
        <v>6</v>
      </c>
      <c r="L39" s="33" t="s">
        <v>6</v>
      </c>
      <c r="M39" s="33" t="s">
        <v>6</v>
      </c>
    </row>
    <row r="40" spans="1:13" s="2" customFormat="1" ht="29.25" customHeight="1">
      <c r="A40" s="72" t="s">
        <v>87</v>
      </c>
      <c r="B40" s="72"/>
      <c r="C40" s="72"/>
      <c r="D40" s="72"/>
      <c r="E40" s="72"/>
      <c r="F40" s="25" t="s">
        <v>13</v>
      </c>
      <c r="G40" s="25" t="s">
        <v>13</v>
      </c>
      <c r="H40" s="25" t="s">
        <v>13</v>
      </c>
      <c r="I40" s="37"/>
      <c r="J40" s="20" t="s">
        <v>13</v>
      </c>
      <c r="K40" s="20" t="s">
        <v>13</v>
      </c>
      <c r="L40" s="20" t="s">
        <v>13</v>
      </c>
      <c r="M40" s="20" t="s">
        <v>13</v>
      </c>
    </row>
    <row r="41" spans="1:13" s="2" customFormat="1" ht="24" customHeight="1">
      <c r="A41" s="21" t="s">
        <v>11</v>
      </c>
      <c r="B41" s="62" t="s">
        <v>44</v>
      </c>
      <c r="C41" s="62"/>
      <c r="D41" s="62"/>
      <c r="E41" s="62"/>
      <c r="F41" s="62"/>
      <c r="G41" s="62"/>
      <c r="H41" s="62"/>
      <c r="I41" s="62"/>
      <c r="J41" s="62"/>
      <c r="K41" s="62"/>
      <c r="L41" s="18"/>
      <c r="M41" s="18"/>
    </row>
    <row r="42" spans="1:13" s="2" customFormat="1" ht="84.75" customHeight="1">
      <c r="A42" s="33" t="s">
        <v>33</v>
      </c>
      <c r="B42" s="38" t="s">
        <v>45</v>
      </c>
      <c r="C42" s="33" t="s">
        <v>89</v>
      </c>
      <c r="D42" s="37" t="s">
        <v>107</v>
      </c>
      <c r="E42" s="33" t="s">
        <v>81</v>
      </c>
      <c r="F42" s="11" t="s">
        <v>13</v>
      </c>
      <c r="G42" s="11" t="s">
        <v>13</v>
      </c>
      <c r="H42" s="11" t="s">
        <v>13</v>
      </c>
      <c r="I42" s="33" t="s">
        <v>88</v>
      </c>
      <c r="J42" s="33" t="s">
        <v>5</v>
      </c>
      <c r="K42" s="33" t="s">
        <v>6</v>
      </c>
      <c r="L42" s="33" t="s">
        <v>6</v>
      </c>
      <c r="M42" s="33" t="s">
        <v>6</v>
      </c>
    </row>
    <row r="43" spans="1:13" s="2" customFormat="1" ht="84.75" customHeight="1">
      <c r="A43" s="92" t="s">
        <v>34</v>
      </c>
      <c r="B43" s="94" t="s">
        <v>48</v>
      </c>
      <c r="C43" s="33" t="s">
        <v>62</v>
      </c>
      <c r="D43" s="33" t="s">
        <v>154</v>
      </c>
      <c r="E43" s="33" t="s">
        <v>151</v>
      </c>
      <c r="F43" s="32" t="s">
        <v>13</v>
      </c>
      <c r="G43" s="32" t="s">
        <v>13</v>
      </c>
      <c r="H43" s="32" t="s">
        <v>13</v>
      </c>
      <c r="I43" s="33" t="s">
        <v>49</v>
      </c>
      <c r="J43" s="33" t="s">
        <v>4</v>
      </c>
      <c r="K43" s="33">
        <v>100</v>
      </c>
      <c r="L43" s="33">
        <v>100</v>
      </c>
      <c r="M43" s="33">
        <v>100</v>
      </c>
    </row>
    <row r="44" spans="1:13" s="2" customFormat="1" ht="85.5" customHeight="1">
      <c r="A44" s="96"/>
      <c r="B44" s="97"/>
      <c r="C44" s="33" t="s">
        <v>140</v>
      </c>
      <c r="D44" s="33" t="s">
        <v>155</v>
      </c>
      <c r="E44" s="33" t="s">
        <v>90</v>
      </c>
      <c r="F44" s="32" t="s">
        <v>13</v>
      </c>
      <c r="G44" s="32" t="s">
        <v>13</v>
      </c>
      <c r="H44" s="32" t="s">
        <v>13</v>
      </c>
      <c r="I44" s="33" t="s">
        <v>73</v>
      </c>
      <c r="J44" s="33" t="s">
        <v>5</v>
      </c>
      <c r="K44" s="33" t="s">
        <v>6</v>
      </c>
      <c r="L44" s="33" t="s">
        <v>6</v>
      </c>
      <c r="M44" s="33" t="s">
        <v>6</v>
      </c>
    </row>
    <row r="45" spans="1:13" ht="74.25" customHeight="1">
      <c r="A45" s="96"/>
      <c r="B45" s="97"/>
      <c r="C45" s="33" t="s">
        <v>124</v>
      </c>
      <c r="D45" s="68" t="s">
        <v>147</v>
      </c>
      <c r="E45" s="92" t="s">
        <v>90</v>
      </c>
      <c r="F45" s="25">
        <f>SUM(F46:F51)</f>
        <v>4232.1000000000004</v>
      </c>
      <c r="G45" s="25">
        <f t="shared" ref="G45:H45" si="4">SUM(G46:G48)</f>
        <v>0</v>
      </c>
      <c r="H45" s="25">
        <f t="shared" si="4"/>
        <v>0</v>
      </c>
      <c r="I45" s="92" t="s">
        <v>47</v>
      </c>
      <c r="J45" s="92" t="s">
        <v>42</v>
      </c>
      <c r="K45" s="48">
        <f>SUM(K46:K51)</f>
        <v>7</v>
      </c>
      <c r="L45" s="48">
        <f t="shared" ref="L45:M45" si="5">SUM(L46:L48)</f>
        <v>0</v>
      </c>
      <c r="M45" s="48">
        <f t="shared" si="5"/>
        <v>0</v>
      </c>
    </row>
    <row r="46" spans="1:13" s="2" customFormat="1" ht="57" customHeight="1">
      <c r="A46" s="96"/>
      <c r="B46" s="97"/>
      <c r="C46" s="32" t="s">
        <v>178</v>
      </c>
      <c r="D46" s="69"/>
      <c r="E46" s="96"/>
      <c r="F46" s="11">
        <v>1147.3</v>
      </c>
      <c r="G46" s="11">
        <v>0</v>
      </c>
      <c r="H46" s="11">
        <v>0</v>
      </c>
      <c r="I46" s="96"/>
      <c r="J46" s="96"/>
      <c r="K46" s="26">
        <v>1.7</v>
      </c>
      <c r="L46" s="11">
        <v>0</v>
      </c>
      <c r="M46" s="11">
        <v>0</v>
      </c>
    </row>
    <row r="47" spans="1:13" s="2" customFormat="1" ht="43.5" customHeight="1">
      <c r="A47" s="96"/>
      <c r="B47" s="97"/>
      <c r="C47" s="32" t="s">
        <v>180</v>
      </c>
      <c r="D47" s="69"/>
      <c r="E47" s="96"/>
      <c r="F47" s="11">
        <v>771.3</v>
      </c>
      <c r="G47" s="11">
        <v>0</v>
      </c>
      <c r="H47" s="11">
        <v>0</v>
      </c>
      <c r="I47" s="96"/>
      <c r="J47" s="96"/>
      <c r="K47" s="26">
        <v>1</v>
      </c>
      <c r="L47" s="11">
        <v>0</v>
      </c>
      <c r="M47" s="11">
        <v>0</v>
      </c>
    </row>
    <row r="48" spans="1:13" s="2" customFormat="1" ht="45" customHeight="1">
      <c r="A48" s="96"/>
      <c r="B48" s="97"/>
      <c r="C48" s="46" t="s">
        <v>187</v>
      </c>
      <c r="D48" s="69"/>
      <c r="E48" s="96"/>
      <c r="F48" s="11">
        <v>424.2</v>
      </c>
      <c r="G48" s="11">
        <v>0</v>
      </c>
      <c r="H48" s="11">
        <v>0</v>
      </c>
      <c r="I48" s="96"/>
      <c r="J48" s="96"/>
      <c r="K48" s="26">
        <v>0.6</v>
      </c>
      <c r="L48" s="11">
        <v>0</v>
      </c>
      <c r="M48" s="11">
        <v>0</v>
      </c>
    </row>
    <row r="49" spans="1:13" s="2" customFormat="1" ht="48.75" customHeight="1">
      <c r="A49" s="96"/>
      <c r="B49" s="97"/>
      <c r="C49" s="46" t="s">
        <v>188</v>
      </c>
      <c r="D49" s="69"/>
      <c r="E49" s="96"/>
      <c r="F49" s="11">
        <v>784.2</v>
      </c>
      <c r="G49" s="11">
        <v>0</v>
      </c>
      <c r="H49" s="11">
        <v>0</v>
      </c>
      <c r="I49" s="96"/>
      <c r="J49" s="96"/>
      <c r="K49" s="26">
        <v>1.2</v>
      </c>
      <c r="L49" s="11">
        <v>0</v>
      </c>
      <c r="M49" s="11">
        <v>0</v>
      </c>
    </row>
    <row r="50" spans="1:13" s="2" customFormat="1" ht="47.25" customHeight="1">
      <c r="A50" s="96"/>
      <c r="B50" s="97"/>
      <c r="C50" s="46" t="s">
        <v>189</v>
      </c>
      <c r="D50" s="69"/>
      <c r="E50" s="96"/>
      <c r="F50" s="11">
        <v>331</v>
      </c>
      <c r="G50" s="11">
        <v>0</v>
      </c>
      <c r="H50" s="11">
        <v>0</v>
      </c>
      <c r="I50" s="96"/>
      <c r="J50" s="96"/>
      <c r="K50" s="26">
        <v>0.5</v>
      </c>
      <c r="L50" s="11">
        <v>0</v>
      </c>
      <c r="M50" s="11">
        <v>0</v>
      </c>
    </row>
    <row r="51" spans="1:13" s="2" customFormat="1" ht="32.25" customHeight="1">
      <c r="A51" s="93"/>
      <c r="B51" s="95"/>
      <c r="C51" s="46" t="s">
        <v>190</v>
      </c>
      <c r="D51" s="98"/>
      <c r="E51" s="93"/>
      <c r="F51" s="11">
        <v>774.1</v>
      </c>
      <c r="G51" s="11">
        <v>0</v>
      </c>
      <c r="H51" s="11">
        <v>0</v>
      </c>
      <c r="I51" s="93"/>
      <c r="J51" s="93"/>
      <c r="K51" s="26">
        <v>2</v>
      </c>
      <c r="L51" s="11">
        <v>0</v>
      </c>
      <c r="M51" s="11">
        <v>0</v>
      </c>
    </row>
    <row r="52" spans="1:13" s="2" customFormat="1" ht="63" customHeight="1">
      <c r="A52" s="92" t="s">
        <v>35</v>
      </c>
      <c r="B52" s="81" t="s">
        <v>158</v>
      </c>
      <c r="C52" s="32" t="s">
        <v>173</v>
      </c>
      <c r="D52" s="28" t="s">
        <v>147</v>
      </c>
      <c r="E52" s="29" t="s">
        <v>159</v>
      </c>
      <c r="F52" s="11">
        <v>421.3</v>
      </c>
      <c r="G52" s="11">
        <v>0</v>
      </c>
      <c r="H52" s="11">
        <v>0</v>
      </c>
      <c r="I52" s="28" t="s">
        <v>160</v>
      </c>
      <c r="J52" s="28" t="s">
        <v>29</v>
      </c>
      <c r="K52" s="32">
        <v>421.3</v>
      </c>
      <c r="L52" s="30">
        <v>0</v>
      </c>
      <c r="M52" s="30">
        <v>0</v>
      </c>
    </row>
    <row r="53" spans="1:13" s="2" customFormat="1" ht="63.75" customHeight="1">
      <c r="A53" s="96"/>
      <c r="B53" s="82"/>
      <c r="C53" s="32" t="s">
        <v>184</v>
      </c>
      <c r="D53" s="44" t="s">
        <v>147</v>
      </c>
      <c r="E53" s="45" t="s">
        <v>161</v>
      </c>
      <c r="F53" s="11">
        <v>5069.5</v>
      </c>
      <c r="G53" s="11">
        <v>0</v>
      </c>
      <c r="H53" s="11">
        <v>0</v>
      </c>
      <c r="I53" s="44" t="s">
        <v>157</v>
      </c>
      <c r="J53" s="44" t="s">
        <v>93</v>
      </c>
      <c r="K53" s="11">
        <v>4309.7</v>
      </c>
      <c r="L53" s="11">
        <v>0</v>
      </c>
      <c r="M53" s="11">
        <v>0</v>
      </c>
    </row>
    <row r="54" spans="1:13" s="2" customFormat="1" ht="64.5" customHeight="1">
      <c r="A54" s="96"/>
      <c r="B54" s="82"/>
      <c r="C54" s="32" t="s">
        <v>174</v>
      </c>
      <c r="D54" s="28" t="s">
        <v>147</v>
      </c>
      <c r="E54" s="29" t="s">
        <v>162</v>
      </c>
      <c r="F54" s="11">
        <v>1762.8</v>
      </c>
      <c r="G54" s="11">
        <v>0</v>
      </c>
      <c r="H54" s="11">
        <v>0</v>
      </c>
      <c r="I54" s="28" t="s">
        <v>157</v>
      </c>
      <c r="J54" s="28" t="s">
        <v>29</v>
      </c>
      <c r="K54" s="11">
        <v>1762.8</v>
      </c>
      <c r="L54" s="30">
        <v>0</v>
      </c>
      <c r="M54" s="30">
        <v>0</v>
      </c>
    </row>
    <row r="55" spans="1:13" s="2" customFormat="1" ht="42" customHeight="1">
      <c r="A55" s="93"/>
      <c r="B55" s="83"/>
      <c r="C55" s="32" t="s">
        <v>168</v>
      </c>
      <c r="D55" s="28" t="s">
        <v>147</v>
      </c>
      <c r="E55" s="28" t="s">
        <v>159</v>
      </c>
      <c r="F55" s="11">
        <v>1456.8</v>
      </c>
      <c r="G55" s="11">
        <v>0</v>
      </c>
      <c r="H55" s="11">
        <v>0</v>
      </c>
      <c r="I55" s="28" t="s">
        <v>157</v>
      </c>
      <c r="J55" s="28" t="s">
        <v>29</v>
      </c>
      <c r="K55" s="26">
        <v>1456.8</v>
      </c>
      <c r="L55" s="30">
        <v>0</v>
      </c>
      <c r="M55" s="30">
        <v>0</v>
      </c>
    </row>
    <row r="56" spans="1:13" s="2" customFormat="1" ht="115.5" customHeight="1">
      <c r="A56" s="33" t="s">
        <v>91</v>
      </c>
      <c r="B56" s="38" t="s">
        <v>92</v>
      </c>
      <c r="C56" s="33" t="s">
        <v>183</v>
      </c>
      <c r="D56" s="37" t="s">
        <v>125</v>
      </c>
      <c r="E56" s="47" t="s">
        <v>191</v>
      </c>
      <c r="F56" s="32">
        <v>1050</v>
      </c>
      <c r="G56" s="32">
        <v>1050</v>
      </c>
      <c r="H56" s="32">
        <v>1050</v>
      </c>
      <c r="I56" s="33" t="s">
        <v>157</v>
      </c>
      <c r="J56" s="33" t="s">
        <v>93</v>
      </c>
      <c r="K56" s="32">
        <v>1050</v>
      </c>
      <c r="L56" s="32">
        <v>1050</v>
      </c>
      <c r="M56" s="32">
        <v>1050</v>
      </c>
    </row>
    <row r="57" spans="1:13" s="2" customFormat="1" ht="38.25" customHeight="1">
      <c r="A57" s="72" t="s">
        <v>185</v>
      </c>
      <c r="B57" s="72"/>
      <c r="C57" s="72"/>
      <c r="D57" s="72"/>
      <c r="E57" s="72"/>
      <c r="F57" s="20">
        <f>SUM(F45+F52+F53+F54+F55+F56)</f>
        <v>13992.5</v>
      </c>
      <c r="G57" s="20">
        <f>SUM(G45+G52+G53+G54+G55+G56)</f>
        <v>1050</v>
      </c>
      <c r="H57" s="20">
        <f>SUM(H45+H52+H53+H54+H55+H56)</f>
        <v>1050</v>
      </c>
      <c r="I57" s="37"/>
      <c r="J57" s="20" t="s">
        <v>13</v>
      </c>
      <c r="K57" s="20" t="s">
        <v>13</v>
      </c>
      <c r="L57" s="20" t="s">
        <v>13</v>
      </c>
      <c r="M57" s="20" t="s">
        <v>13</v>
      </c>
    </row>
    <row r="58" spans="1:13" s="2" customFormat="1" ht="23.25" customHeight="1">
      <c r="A58" s="21" t="s">
        <v>14</v>
      </c>
      <c r="B58" s="62" t="s">
        <v>50</v>
      </c>
      <c r="C58" s="62"/>
      <c r="D58" s="62"/>
      <c r="E58" s="62"/>
      <c r="F58" s="62"/>
      <c r="G58" s="62"/>
      <c r="H58" s="62"/>
      <c r="I58" s="62"/>
      <c r="J58" s="62"/>
      <c r="K58" s="62"/>
      <c r="L58" s="18"/>
      <c r="M58" s="18"/>
    </row>
    <row r="59" spans="1:13" s="2" customFormat="1" ht="114" customHeight="1">
      <c r="A59" s="84" t="s">
        <v>36</v>
      </c>
      <c r="B59" s="85" t="s">
        <v>51</v>
      </c>
      <c r="C59" s="86" t="s">
        <v>63</v>
      </c>
      <c r="D59" s="87" t="s">
        <v>107</v>
      </c>
      <c r="E59" s="86" t="s">
        <v>203</v>
      </c>
      <c r="F59" s="88" t="s">
        <v>13</v>
      </c>
      <c r="G59" s="88" t="s">
        <v>13</v>
      </c>
      <c r="H59" s="88" t="s">
        <v>13</v>
      </c>
      <c r="I59" s="37" t="s">
        <v>126</v>
      </c>
      <c r="J59" s="33" t="s">
        <v>71</v>
      </c>
      <c r="K59" s="52" t="s">
        <v>70</v>
      </c>
      <c r="L59" s="33" t="s">
        <v>70</v>
      </c>
      <c r="M59" s="33" t="s">
        <v>70</v>
      </c>
    </row>
    <row r="60" spans="1:13" s="2" customFormat="1" ht="111" customHeight="1">
      <c r="A60" s="84"/>
      <c r="B60" s="85"/>
      <c r="C60" s="86"/>
      <c r="D60" s="87"/>
      <c r="E60" s="86"/>
      <c r="F60" s="88"/>
      <c r="G60" s="88"/>
      <c r="H60" s="88"/>
      <c r="I60" s="37" t="s">
        <v>72</v>
      </c>
      <c r="J60" s="33" t="s">
        <v>5</v>
      </c>
      <c r="K60" s="33" t="s">
        <v>6</v>
      </c>
      <c r="L60" s="33" t="s">
        <v>6</v>
      </c>
      <c r="M60" s="33" t="s">
        <v>6</v>
      </c>
    </row>
    <row r="61" spans="1:13" s="2" customFormat="1" ht="101.25" customHeight="1">
      <c r="A61" s="84" t="s">
        <v>37</v>
      </c>
      <c r="B61" s="90" t="s">
        <v>52</v>
      </c>
      <c r="C61" s="37" t="s">
        <v>127</v>
      </c>
      <c r="D61" s="41" t="s">
        <v>107</v>
      </c>
      <c r="E61" s="37" t="s">
        <v>81</v>
      </c>
      <c r="F61" s="32" t="s">
        <v>13</v>
      </c>
      <c r="G61" s="32" t="s">
        <v>13</v>
      </c>
      <c r="H61" s="32" t="s">
        <v>13</v>
      </c>
      <c r="I61" s="37" t="s">
        <v>141</v>
      </c>
      <c r="J61" s="33" t="s">
        <v>4</v>
      </c>
      <c r="K61" s="33">
        <v>98.7</v>
      </c>
      <c r="L61" s="53">
        <v>98.7</v>
      </c>
      <c r="M61" s="53">
        <v>98.7</v>
      </c>
    </row>
    <row r="62" spans="1:13" s="2" customFormat="1" ht="68.25" customHeight="1">
      <c r="A62" s="89"/>
      <c r="B62" s="91"/>
      <c r="C62" s="32" t="s">
        <v>128</v>
      </c>
      <c r="D62" s="41" t="s">
        <v>107</v>
      </c>
      <c r="E62" s="37" t="s">
        <v>81</v>
      </c>
      <c r="F62" s="32" t="s">
        <v>13</v>
      </c>
      <c r="G62" s="32" t="s">
        <v>13</v>
      </c>
      <c r="H62" s="32" t="s">
        <v>13</v>
      </c>
      <c r="I62" s="32" t="s">
        <v>67</v>
      </c>
      <c r="J62" s="33" t="s">
        <v>4</v>
      </c>
      <c r="K62" s="33">
        <v>100</v>
      </c>
      <c r="L62" s="33">
        <v>100</v>
      </c>
      <c r="M62" s="33">
        <v>100</v>
      </c>
    </row>
    <row r="63" spans="1:13" s="2" customFormat="1" ht="93.75" customHeight="1">
      <c r="A63" s="33" t="s">
        <v>38</v>
      </c>
      <c r="B63" s="38" t="s">
        <v>142</v>
      </c>
      <c r="C63" s="33" t="s">
        <v>64</v>
      </c>
      <c r="D63" s="41" t="s">
        <v>147</v>
      </c>
      <c r="E63" s="33" t="s">
        <v>94</v>
      </c>
      <c r="F63" s="32" t="s">
        <v>13</v>
      </c>
      <c r="G63" s="32" t="s">
        <v>13</v>
      </c>
      <c r="H63" s="32" t="s">
        <v>13</v>
      </c>
      <c r="I63" s="33" t="s">
        <v>53</v>
      </c>
      <c r="J63" s="33" t="s">
        <v>5</v>
      </c>
      <c r="K63" s="33" t="s">
        <v>6</v>
      </c>
      <c r="L63" s="33" t="s">
        <v>6</v>
      </c>
      <c r="M63" s="33" t="s">
        <v>6</v>
      </c>
    </row>
    <row r="64" spans="1:13" s="2" customFormat="1" ht="114.75" customHeight="1">
      <c r="A64" s="33" t="s">
        <v>39</v>
      </c>
      <c r="B64" s="38" t="s">
        <v>54</v>
      </c>
      <c r="C64" s="33" t="s">
        <v>181</v>
      </c>
      <c r="D64" s="41" t="s">
        <v>155</v>
      </c>
      <c r="E64" s="33" t="s">
        <v>152</v>
      </c>
      <c r="F64" s="32" t="s">
        <v>13</v>
      </c>
      <c r="G64" s="32" t="s">
        <v>13</v>
      </c>
      <c r="H64" s="32" t="s">
        <v>13</v>
      </c>
      <c r="I64" s="33" t="s">
        <v>53</v>
      </c>
      <c r="J64" s="33" t="s">
        <v>5</v>
      </c>
      <c r="K64" s="33" t="s">
        <v>6</v>
      </c>
      <c r="L64" s="33" t="s">
        <v>6</v>
      </c>
      <c r="M64" s="33" t="s">
        <v>6</v>
      </c>
    </row>
    <row r="65" spans="1:13" ht="24.75" customHeight="1">
      <c r="A65" s="62" t="s">
        <v>95</v>
      </c>
      <c r="B65" s="62"/>
      <c r="C65" s="62"/>
      <c r="D65" s="62"/>
      <c r="E65" s="62"/>
      <c r="F65" s="32" t="s">
        <v>13</v>
      </c>
      <c r="G65" s="32" t="s">
        <v>13</v>
      </c>
      <c r="H65" s="32" t="s">
        <v>13</v>
      </c>
      <c r="I65" s="21"/>
      <c r="J65" s="20" t="s">
        <v>13</v>
      </c>
      <c r="K65" s="20" t="s">
        <v>13</v>
      </c>
      <c r="L65" s="20" t="s">
        <v>13</v>
      </c>
      <c r="M65" s="20" t="s">
        <v>13</v>
      </c>
    </row>
    <row r="66" spans="1:13" ht="42.75" customHeight="1">
      <c r="A66" s="62" t="s">
        <v>197</v>
      </c>
      <c r="B66" s="62"/>
      <c r="C66" s="62"/>
      <c r="D66" s="62"/>
      <c r="E66" s="62"/>
      <c r="F66" s="20">
        <f>SUM(F57)</f>
        <v>13992.5</v>
      </c>
      <c r="G66" s="20">
        <f t="shared" ref="G66:H66" si="6">SUM(G57)</f>
        <v>1050</v>
      </c>
      <c r="H66" s="20">
        <f t="shared" si="6"/>
        <v>1050</v>
      </c>
      <c r="I66" s="21"/>
      <c r="J66" s="21" t="s">
        <v>13</v>
      </c>
      <c r="K66" s="21" t="s">
        <v>13</v>
      </c>
      <c r="L66" s="20" t="s">
        <v>13</v>
      </c>
      <c r="M66" s="20" t="s">
        <v>13</v>
      </c>
    </row>
    <row r="67" spans="1:13" s="2" customFormat="1" ht="30" customHeight="1">
      <c r="A67" s="14" t="s">
        <v>12</v>
      </c>
      <c r="B67" s="63" t="s">
        <v>55</v>
      </c>
      <c r="C67" s="63"/>
      <c r="D67" s="63"/>
      <c r="E67" s="63"/>
      <c r="F67" s="63"/>
      <c r="G67" s="63"/>
      <c r="H67" s="63"/>
      <c r="I67" s="63"/>
      <c r="J67" s="63"/>
      <c r="K67" s="63"/>
      <c r="L67" s="18"/>
      <c r="M67" s="18"/>
    </row>
    <row r="68" spans="1:13" s="2" customFormat="1" ht="30.75" customHeight="1">
      <c r="A68" s="14" t="s">
        <v>59</v>
      </c>
      <c r="B68" s="63" t="s">
        <v>56</v>
      </c>
      <c r="C68" s="63"/>
      <c r="D68" s="63"/>
      <c r="E68" s="63"/>
      <c r="F68" s="63"/>
      <c r="G68" s="63"/>
      <c r="H68" s="63"/>
      <c r="I68" s="63"/>
      <c r="J68" s="63"/>
      <c r="K68" s="63"/>
      <c r="L68" s="18"/>
      <c r="M68" s="18"/>
    </row>
    <row r="69" spans="1:13" s="2" customFormat="1" ht="54.75" customHeight="1">
      <c r="A69" s="64" t="s">
        <v>60</v>
      </c>
      <c r="B69" s="66" t="s">
        <v>165</v>
      </c>
      <c r="C69" s="37" t="s">
        <v>65</v>
      </c>
      <c r="D69" s="68" t="s">
        <v>155</v>
      </c>
      <c r="E69" s="70" t="s">
        <v>81</v>
      </c>
      <c r="F69" s="15" t="s">
        <v>13</v>
      </c>
      <c r="G69" s="15" t="s">
        <v>13</v>
      </c>
      <c r="H69" s="15" t="s">
        <v>13</v>
      </c>
      <c r="I69" s="37" t="s">
        <v>97</v>
      </c>
      <c r="J69" s="37" t="s">
        <v>4</v>
      </c>
      <c r="K69" s="15" t="s">
        <v>78</v>
      </c>
      <c r="L69" s="15" t="s">
        <v>78</v>
      </c>
      <c r="M69" s="15" t="s">
        <v>78</v>
      </c>
    </row>
    <row r="70" spans="1:13" s="2" customFormat="1" ht="197.25" customHeight="1">
      <c r="A70" s="65"/>
      <c r="B70" s="67"/>
      <c r="C70" s="35" t="s">
        <v>182</v>
      </c>
      <c r="D70" s="69"/>
      <c r="E70" s="71"/>
      <c r="F70" s="15" t="s">
        <v>13</v>
      </c>
      <c r="G70" s="15" t="s">
        <v>13</v>
      </c>
      <c r="H70" s="15" t="s">
        <v>13</v>
      </c>
      <c r="I70" s="37" t="s">
        <v>68</v>
      </c>
      <c r="J70" s="37" t="s">
        <v>4</v>
      </c>
      <c r="K70" s="15" t="s">
        <v>96</v>
      </c>
      <c r="L70" s="15" t="s">
        <v>96</v>
      </c>
      <c r="M70" s="15" t="s">
        <v>96</v>
      </c>
    </row>
    <row r="71" spans="1:13" s="2" customFormat="1" ht="34.5" customHeight="1">
      <c r="A71" s="24" t="s">
        <v>57</v>
      </c>
      <c r="B71" s="73" t="s">
        <v>166</v>
      </c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5"/>
    </row>
    <row r="72" spans="1:13" ht="35.25" customHeight="1">
      <c r="A72" s="64" t="s">
        <v>58</v>
      </c>
      <c r="B72" s="66" t="s">
        <v>167</v>
      </c>
      <c r="C72" s="37" t="s">
        <v>66</v>
      </c>
      <c r="D72" s="37" t="s">
        <v>155</v>
      </c>
      <c r="E72" s="33" t="s">
        <v>81</v>
      </c>
      <c r="F72" s="32" t="s">
        <v>13</v>
      </c>
      <c r="G72" s="32" t="s">
        <v>13</v>
      </c>
      <c r="H72" s="32" t="s">
        <v>13</v>
      </c>
      <c r="I72" s="70" t="s">
        <v>69</v>
      </c>
      <c r="J72" s="70" t="s">
        <v>4</v>
      </c>
      <c r="K72" s="79" t="s">
        <v>156</v>
      </c>
      <c r="L72" s="79" t="s">
        <v>163</v>
      </c>
      <c r="M72" s="79" t="s">
        <v>164</v>
      </c>
    </row>
    <row r="73" spans="1:13" ht="57.75" customHeight="1">
      <c r="A73" s="76"/>
      <c r="B73" s="77"/>
      <c r="C73" s="35" t="s">
        <v>177</v>
      </c>
      <c r="D73" s="37" t="s">
        <v>155</v>
      </c>
      <c r="E73" s="33" t="s">
        <v>81</v>
      </c>
      <c r="F73" s="32" t="s">
        <v>13</v>
      </c>
      <c r="G73" s="32" t="s">
        <v>13</v>
      </c>
      <c r="H73" s="32" t="s">
        <v>13</v>
      </c>
      <c r="I73" s="78"/>
      <c r="J73" s="78"/>
      <c r="K73" s="80"/>
      <c r="L73" s="80"/>
      <c r="M73" s="80"/>
    </row>
    <row r="74" spans="1:13" s="2" customFormat="1" ht="24" customHeight="1">
      <c r="A74" s="63" t="s">
        <v>196</v>
      </c>
      <c r="B74" s="63"/>
      <c r="C74" s="63"/>
      <c r="D74" s="63"/>
      <c r="E74" s="63"/>
      <c r="F74" s="32" t="s">
        <v>13</v>
      </c>
      <c r="G74" s="32" t="s">
        <v>13</v>
      </c>
      <c r="H74" s="32" t="s">
        <v>13</v>
      </c>
      <c r="I74" s="27" t="s">
        <v>13</v>
      </c>
      <c r="J74" s="27" t="s">
        <v>13</v>
      </c>
      <c r="K74" s="27" t="s">
        <v>13</v>
      </c>
      <c r="L74" s="27" t="s">
        <v>13</v>
      </c>
      <c r="M74" s="27" t="s">
        <v>13</v>
      </c>
    </row>
    <row r="75" spans="1:13" s="2" customFormat="1" ht="22.5" customHeight="1">
      <c r="A75" s="72" t="s">
        <v>186</v>
      </c>
      <c r="B75" s="72"/>
      <c r="C75" s="72"/>
      <c r="D75" s="72"/>
      <c r="E75" s="72"/>
      <c r="F75" s="20">
        <f>SUM(F34+F66)</f>
        <v>19992.5</v>
      </c>
      <c r="G75" s="20">
        <f>SUM(G34+G66)</f>
        <v>4100</v>
      </c>
      <c r="H75" s="20">
        <f>SUM(H34+H66)</f>
        <v>4100</v>
      </c>
      <c r="I75" s="27" t="s">
        <v>13</v>
      </c>
      <c r="J75" s="27" t="s">
        <v>13</v>
      </c>
      <c r="K75" s="27" t="s">
        <v>13</v>
      </c>
      <c r="L75" s="27" t="s">
        <v>13</v>
      </c>
      <c r="M75" s="27" t="s">
        <v>13</v>
      </c>
    </row>
    <row r="76" spans="1:13" ht="22.8">
      <c r="K76" s="17" t="s">
        <v>98</v>
      </c>
    </row>
    <row r="78" spans="1:13" s="3" customFormat="1">
      <c r="B78" s="4"/>
      <c r="F78" s="16"/>
      <c r="G78" s="16"/>
      <c r="H78" s="16"/>
      <c r="K78" s="1"/>
    </row>
    <row r="79" spans="1:13" s="3" customFormat="1">
      <c r="B79" s="4"/>
      <c r="F79" s="16"/>
      <c r="G79" s="16"/>
      <c r="H79" s="16"/>
      <c r="K79" s="1"/>
    </row>
    <row r="80" spans="1:13" s="3" customFormat="1">
      <c r="B80" s="4"/>
      <c r="F80" s="16"/>
      <c r="G80" s="16"/>
      <c r="H80" s="16"/>
      <c r="K80" s="1"/>
    </row>
    <row r="81" spans="2:11" s="3" customFormat="1">
      <c r="B81" s="4"/>
      <c r="F81" s="16"/>
      <c r="G81" s="16"/>
      <c r="H81" s="16"/>
      <c r="K81" s="1"/>
    </row>
    <row r="82" spans="2:11" s="3" customFormat="1">
      <c r="B82" s="4"/>
      <c r="F82" s="16"/>
      <c r="G82" s="16"/>
      <c r="H82" s="16"/>
      <c r="K82" s="1"/>
    </row>
    <row r="83" spans="2:11" s="3" customFormat="1">
      <c r="B83" s="4"/>
      <c r="F83" s="16"/>
      <c r="G83" s="16"/>
      <c r="H83" s="16"/>
      <c r="K83" s="1"/>
    </row>
    <row r="84" spans="2:11" s="3" customFormat="1">
      <c r="B84" s="4"/>
      <c r="F84" s="16"/>
      <c r="G84" s="16"/>
      <c r="H84" s="16"/>
      <c r="K84" s="1"/>
    </row>
  </sheetData>
  <mergeCells count="66">
    <mergeCell ref="A13:E13"/>
    <mergeCell ref="A6:J6"/>
    <mergeCell ref="F8:H8"/>
    <mergeCell ref="K8:M8"/>
    <mergeCell ref="B10:M10"/>
    <mergeCell ref="B11:M11"/>
    <mergeCell ref="A34:E34"/>
    <mergeCell ref="B14:K14"/>
    <mergeCell ref="A18:E18"/>
    <mergeCell ref="B19:K19"/>
    <mergeCell ref="A21:A27"/>
    <mergeCell ref="B21:B27"/>
    <mergeCell ref="D22:D24"/>
    <mergeCell ref="E22:E24"/>
    <mergeCell ref="I22:I24"/>
    <mergeCell ref="J22:J24"/>
    <mergeCell ref="K22:K24"/>
    <mergeCell ref="L22:L24"/>
    <mergeCell ref="M22:M24"/>
    <mergeCell ref="A28:A32"/>
    <mergeCell ref="B28:B32"/>
    <mergeCell ref="A33:E33"/>
    <mergeCell ref="A61:A62"/>
    <mergeCell ref="B61:B62"/>
    <mergeCell ref="A65:E65"/>
    <mergeCell ref="B35:K35"/>
    <mergeCell ref="B36:K36"/>
    <mergeCell ref="A37:A38"/>
    <mergeCell ref="B37:B38"/>
    <mergeCell ref="A40:E40"/>
    <mergeCell ref="B41:K41"/>
    <mergeCell ref="A43:A51"/>
    <mergeCell ref="B43:B51"/>
    <mergeCell ref="D45:D51"/>
    <mergeCell ref="E45:E51"/>
    <mergeCell ref="I45:I51"/>
    <mergeCell ref="J45:J51"/>
    <mergeCell ref="A52:A55"/>
    <mergeCell ref="B52:B55"/>
    <mergeCell ref="A57:E57"/>
    <mergeCell ref="B58:K58"/>
    <mergeCell ref="A59:A60"/>
    <mergeCell ref="B59:B60"/>
    <mergeCell ref="C59:C60"/>
    <mergeCell ref="D59:D60"/>
    <mergeCell ref="E59:E60"/>
    <mergeCell ref="F59:F60"/>
    <mergeCell ref="G59:G60"/>
    <mergeCell ref="H59:H60"/>
    <mergeCell ref="A75:E75"/>
    <mergeCell ref="B71:M71"/>
    <mergeCell ref="A72:A73"/>
    <mergeCell ref="B72:B73"/>
    <mergeCell ref="I72:I73"/>
    <mergeCell ref="J72:J73"/>
    <mergeCell ref="K72:K73"/>
    <mergeCell ref="L72:L73"/>
    <mergeCell ref="M72:M73"/>
    <mergeCell ref="A66:E66"/>
    <mergeCell ref="B67:K67"/>
    <mergeCell ref="B68:K68"/>
    <mergeCell ref="A69:A70"/>
    <mergeCell ref="A74:E74"/>
    <mergeCell ref="B69:B70"/>
    <mergeCell ref="D69:D70"/>
    <mergeCell ref="E69:E70"/>
  </mergeCells>
  <printOptions horizontalCentered="1"/>
  <pageMargins left="0.31496062992125984" right="0.31496062992125984" top="0.74803149606299213" bottom="0.15748031496062992" header="0.31496062992125984" footer="0.31496062992125984"/>
  <pageSetup paperSize="9" scale="40" orientation="landscape" horizontalDpi="0" verticalDpi="0" r:id="rId1"/>
  <rowBreaks count="2" manualBreakCount="2">
    <brk id="40" max="16383" man="1"/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Кобоева Елена</dc:creator>
  <cp:lastModifiedBy>Приёмная главы</cp:lastModifiedBy>
  <cp:lastPrinted>2025-05-22T07:05:57Z</cp:lastPrinted>
  <dcterms:created xsi:type="dcterms:W3CDTF">2018-11-21T08:37:04Z</dcterms:created>
  <dcterms:modified xsi:type="dcterms:W3CDTF">2025-05-22T07:06:47Z</dcterms:modified>
</cp:coreProperties>
</file>